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hirotake_ito/Documents/project/saitama2017/saitama_from_zero/data/info/生徒質問/seito_h30/"/>
    </mc:Choice>
  </mc:AlternateContent>
  <xr:revisionPtr revIDLastSave="0" documentId="13_ncr:1_{6CE78D37-8D21-3148-8A55-7A31CE9F91A1}" xr6:coauthVersionLast="36" xr6:coauthVersionMax="36" xr10:uidLastSave="{00000000-0000-0000-0000-000000000000}"/>
  <bookViews>
    <workbookView xWindow="660" yWindow="900" windowWidth="35680" windowHeight="14020" xr2:uid="{EE6A051C-0970-9843-9E1D-4895E8D0967E}"/>
  </bookViews>
  <sheets>
    <sheet name="H30質問表" sheetId="11" r:id="rId1"/>
    <sheet name="qidlist" sheetId="7" r:id="rId2"/>
    <sheet name="qestionlist" sheetId="5" r:id="rId3"/>
    <sheet name="qes_num_corr" sheetId="10" r:id="rId4"/>
    <sheet name="original" sheetId="3" r:id="rId5"/>
    <sheet name="num_qid" sheetId="2" r:id="rId6"/>
    <sheet name="H30_小4" sheetId="12" r:id="rId7"/>
    <sheet name="H30_小５" sheetId="13" r:id="rId8"/>
    <sheet name="H30_小６" sheetId="14" r:id="rId9"/>
    <sheet name="H30_中１" sheetId="15" r:id="rId10"/>
    <sheet name="H30_中2" sheetId="16" r:id="rId11"/>
    <sheet name="H30_中3" sheetId="17" r:id="rId12"/>
    <sheet name="H28H29質問内容一覧 (2)" sheetId="1" r:id="rId13"/>
  </sheets>
  <definedNames>
    <definedName name="_xlnm._FilterDatabase" localSheetId="12" hidden="1">'H28H29質問内容一覧 (2)'!$A$4:$F$4</definedName>
    <definedName name="_xlnm._FilterDatabase" localSheetId="6" hidden="1">H30_小4!$E$5:$Q$125</definedName>
    <definedName name="_xlnm._FilterDatabase" localSheetId="7" hidden="1">H30_小５!$E$5:$AI$119</definedName>
    <definedName name="_xlnm._FilterDatabase" localSheetId="8" hidden="1">H30_小６!$A$1:$O$103</definedName>
    <definedName name="_xlnm._FilterDatabase" localSheetId="9" hidden="1">H30_中１!$A$1:$O$103</definedName>
    <definedName name="_xlnm._FilterDatabase" localSheetId="10" hidden="1">H30_中2!$A$6:$AJ$103</definedName>
    <definedName name="_xlnm._FilterDatabase" localSheetId="11" hidden="1">H30_中3!$A$1:$O$117</definedName>
    <definedName name="_xlnm._FilterDatabase" localSheetId="3" hidden="1">qes_num_corr!$A$4:$F$4</definedName>
    <definedName name="_xlnm._FilterDatabase" localSheetId="1" hidden="1">qidlist!$F$3:$Q$583</definedName>
    <definedName name="_xlnm.Print_Titles" localSheetId="7">H30_小５!$5:$6</definedName>
    <definedName name="_xlnm.Print_Titles" localSheetId="8">H30_小６!$5:$6</definedName>
    <definedName name="_xlnm.Print_Titles" localSheetId="9">H30_中１!$5:$6</definedName>
    <definedName name="_xlnm.Print_Titles" localSheetId="10">H30_中2!$5:$6</definedName>
    <definedName name="_xlnm.Print_Titles" localSheetId="11">H30_中3!$5:$6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7" i="17" l="1"/>
  <c r="D116" i="17"/>
  <c r="D115" i="17"/>
  <c r="C115" i="17"/>
  <c r="B115" i="17"/>
  <c r="B116" i="17" s="1"/>
  <c r="C116" i="17" s="1"/>
  <c r="D114" i="17"/>
  <c r="D113" i="17"/>
  <c r="D112" i="17"/>
  <c r="D111" i="17"/>
  <c r="D110" i="17"/>
  <c r="D109" i="17"/>
  <c r="D108" i="17"/>
  <c r="D107" i="17"/>
  <c r="D106" i="17"/>
  <c r="D105" i="17"/>
  <c r="D104" i="17"/>
  <c r="D103" i="17"/>
  <c r="D102" i="17"/>
  <c r="D101" i="17"/>
  <c r="C101" i="17"/>
  <c r="B101" i="17"/>
  <c r="B102" i="17" s="1"/>
  <c r="B103" i="17" s="1"/>
  <c r="D100" i="17"/>
  <c r="D99" i="17"/>
  <c r="C99" i="17"/>
  <c r="D98" i="17"/>
  <c r="B98" i="17"/>
  <c r="B99" i="17" s="1"/>
  <c r="B100" i="17" s="1"/>
  <c r="C100" i="17" s="1"/>
  <c r="D97" i="17"/>
  <c r="C97" i="17"/>
  <c r="B97" i="17"/>
  <c r="D96" i="17"/>
  <c r="D95" i="17"/>
  <c r="D94" i="17"/>
  <c r="D93" i="17"/>
  <c r="D92" i="17"/>
  <c r="D91" i="17"/>
  <c r="D90" i="17"/>
  <c r="B90" i="17"/>
  <c r="D89" i="17"/>
  <c r="B89" i="17"/>
  <c r="C89" i="17" s="1"/>
  <c r="D88" i="17"/>
  <c r="C88" i="17"/>
  <c r="B88" i="17"/>
  <c r="D87" i="17"/>
  <c r="D86" i="17"/>
  <c r="D85" i="17"/>
  <c r="D84" i="17"/>
  <c r="D83" i="17"/>
  <c r="D82" i="17"/>
  <c r="D81" i="17"/>
  <c r="B81" i="17"/>
  <c r="D80" i="17"/>
  <c r="C80" i="17"/>
  <c r="B80" i="17"/>
  <c r="D79" i="17"/>
  <c r="D78" i="17"/>
  <c r="D77" i="17"/>
  <c r="D76" i="17"/>
  <c r="D75" i="17"/>
  <c r="D74" i="17"/>
  <c r="D73" i="17"/>
  <c r="D72" i="17"/>
  <c r="D71" i="17"/>
  <c r="D70" i="17"/>
  <c r="D69" i="17"/>
  <c r="D68" i="17"/>
  <c r="D67" i="17"/>
  <c r="C67" i="17"/>
  <c r="B67" i="17"/>
  <c r="B68" i="17" s="1"/>
  <c r="C68" i="17" s="1"/>
  <c r="D66" i="17"/>
  <c r="D65" i="17"/>
  <c r="D64" i="17"/>
  <c r="D63" i="17"/>
  <c r="D62" i="17"/>
  <c r="C62" i="17"/>
  <c r="B62" i="17"/>
  <c r="B63" i="17" s="1"/>
  <c r="D61" i="17"/>
  <c r="D60" i="17"/>
  <c r="D59" i="17"/>
  <c r="D58" i="17"/>
  <c r="B58" i="17"/>
  <c r="B59" i="17" s="1"/>
  <c r="D57" i="17"/>
  <c r="C57" i="17"/>
  <c r="B57" i="17"/>
  <c r="D56" i="17"/>
  <c r="D55" i="17"/>
  <c r="D54" i="17"/>
  <c r="D53" i="17"/>
  <c r="D52" i="17"/>
  <c r="D51" i="17"/>
  <c r="D50" i="17"/>
  <c r="D49" i="17"/>
  <c r="B49" i="17"/>
  <c r="D48" i="17"/>
  <c r="C48" i="17"/>
  <c r="B48" i="17"/>
  <c r="D47" i="17"/>
  <c r="D46" i="17"/>
  <c r="D45" i="17"/>
  <c r="D44" i="17"/>
  <c r="D43" i="17"/>
  <c r="D42" i="17"/>
  <c r="D41" i="17"/>
  <c r="D40" i="17"/>
  <c r="D39" i="17"/>
  <c r="C39" i="17"/>
  <c r="B39" i="17"/>
  <c r="B40" i="17" s="1"/>
  <c r="C40" i="17" s="1"/>
  <c r="D38" i="17"/>
  <c r="D37" i="17"/>
  <c r="D36" i="17"/>
  <c r="D35" i="17"/>
  <c r="D34" i="17"/>
  <c r="D33" i="17"/>
  <c r="D32" i="17"/>
  <c r="D31" i="17"/>
  <c r="D30" i="17"/>
  <c r="D29" i="17"/>
  <c r="D28" i="17"/>
  <c r="D27" i="17"/>
  <c r="D26" i="17"/>
  <c r="D25" i="17"/>
  <c r="D24" i="17"/>
  <c r="D23" i="17"/>
  <c r="D22" i="17"/>
  <c r="D21" i="17"/>
  <c r="D20" i="17"/>
  <c r="D19" i="17"/>
  <c r="D18" i="17"/>
  <c r="D17" i="17"/>
  <c r="D16" i="17"/>
  <c r="D15" i="17"/>
  <c r="D14" i="17"/>
  <c r="C14" i="17"/>
  <c r="B14" i="17"/>
  <c r="B15" i="17" s="1"/>
  <c r="D13" i="17"/>
  <c r="C13" i="17"/>
  <c r="B13" i="17"/>
  <c r="D12" i="17"/>
  <c r="D11" i="17"/>
  <c r="D10" i="17"/>
  <c r="D9" i="17"/>
  <c r="B9" i="17"/>
  <c r="D8" i="17"/>
  <c r="C8" i="17"/>
  <c r="B8" i="17"/>
  <c r="D122" i="16"/>
  <c r="D121" i="16"/>
  <c r="B121" i="16"/>
  <c r="D120" i="16"/>
  <c r="C120" i="16"/>
  <c r="B120" i="16"/>
  <c r="D119" i="16"/>
  <c r="D118" i="16"/>
  <c r="D117" i="16"/>
  <c r="D116" i="16"/>
  <c r="D115" i="16"/>
  <c r="D114" i="16"/>
  <c r="D113" i="16"/>
  <c r="D112" i="16"/>
  <c r="D111" i="16"/>
  <c r="D110" i="16"/>
  <c r="D109" i="16"/>
  <c r="D108" i="16"/>
  <c r="D107" i="16"/>
  <c r="D106" i="16"/>
  <c r="C106" i="16"/>
  <c r="B106" i="16"/>
  <c r="B107" i="16" s="1"/>
  <c r="C107" i="16" s="1"/>
  <c r="D105" i="16"/>
  <c r="D104" i="16"/>
  <c r="D103" i="16"/>
  <c r="D102" i="16"/>
  <c r="C102" i="16"/>
  <c r="B102" i="16"/>
  <c r="B103" i="16" s="1"/>
  <c r="C103" i="16" s="1"/>
  <c r="D101" i="16"/>
  <c r="D100" i="16"/>
  <c r="D99" i="16"/>
  <c r="D98" i="16"/>
  <c r="D97" i="16"/>
  <c r="D96" i="16"/>
  <c r="B96" i="16"/>
  <c r="D95" i="16"/>
  <c r="D94" i="16"/>
  <c r="C94" i="16"/>
  <c r="D93" i="16"/>
  <c r="C93" i="16"/>
  <c r="B93" i="16"/>
  <c r="B94" i="16" s="1"/>
  <c r="B95" i="16" s="1"/>
  <c r="C95" i="16" s="1"/>
  <c r="D92" i="16"/>
  <c r="D91" i="16"/>
  <c r="D90" i="16"/>
  <c r="D89" i="16"/>
  <c r="D88" i="16"/>
  <c r="B88" i="16"/>
  <c r="D87" i="16"/>
  <c r="D86" i="16"/>
  <c r="C86" i="16"/>
  <c r="D85" i="16"/>
  <c r="C85" i="16"/>
  <c r="B85" i="16"/>
  <c r="B86" i="16" s="1"/>
  <c r="B87" i="16" s="1"/>
  <c r="C87" i="16" s="1"/>
  <c r="D84" i="16"/>
  <c r="D83" i="16"/>
  <c r="D82" i="16"/>
  <c r="D81" i="16"/>
  <c r="D80" i="16"/>
  <c r="D79" i="16"/>
  <c r="D78" i="16"/>
  <c r="D77" i="16"/>
  <c r="D76" i="16"/>
  <c r="B76" i="16"/>
  <c r="D75" i="16"/>
  <c r="D74" i="16"/>
  <c r="C74" i="16"/>
  <c r="D73" i="16"/>
  <c r="B73" i="16"/>
  <c r="B74" i="16" s="1"/>
  <c r="B75" i="16" s="1"/>
  <c r="C75" i="16" s="1"/>
  <c r="D72" i="16"/>
  <c r="C72" i="16"/>
  <c r="B72" i="16"/>
  <c r="D71" i="16"/>
  <c r="D70" i="16"/>
  <c r="D69" i="16"/>
  <c r="B69" i="16"/>
  <c r="D68" i="16"/>
  <c r="B68" i="16"/>
  <c r="C68" i="16" s="1"/>
  <c r="D67" i="16"/>
  <c r="C67" i="16"/>
  <c r="B67" i="16"/>
  <c r="D66" i="16"/>
  <c r="D65" i="16"/>
  <c r="D64" i="16"/>
  <c r="B64" i="16"/>
  <c r="D63" i="16"/>
  <c r="D62" i="16"/>
  <c r="C62" i="16"/>
  <c r="B62" i="16"/>
  <c r="B63" i="16" s="1"/>
  <c r="C63" i="16" s="1"/>
  <c r="D61" i="16"/>
  <c r="D60" i="16"/>
  <c r="D59" i="16"/>
  <c r="D58" i="16"/>
  <c r="D57" i="16"/>
  <c r="D56" i="16"/>
  <c r="B56" i="16"/>
  <c r="D55" i="16"/>
  <c r="D54" i="16"/>
  <c r="C54" i="16"/>
  <c r="D53" i="16"/>
  <c r="C53" i="16"/>
  <c r="B53" i="16"/>
  <c r="B54" i="16" s="1"/>
  <c r="B55" i="16" s="1"/>
  <c r="C55" i="16" s="1"/>
  <c r="D52" i="16"/>
  <c r="D51" i="16"/>
  <c r="D50" i="16"/>
  <c r="D49" i="16"/>
  <c r="D48" i="16"/>
  <c r="D47" i="16"/>
  <c r="D46" i="16"/>
  <c r="D45" i="16"/>
  <c r="D44" i="16"/>
  <c r="D43" i="16"/>
  <c r="D42" i="16"/>
  <c r="D41" i="16"/>
  <c r="D40" i="16"/>
  <c r="C40" i="16"/>
  <c r="D39" i="16"/>
  <c r="C39" i="16"/>
  <c r="B39" i="16"/>
  <c r="B40" i="16" s="1"/>
  <c r="B41" i="16" s="1"/>
  <c r="D38" i="16"/>
  <c r="D37" i="16"/>
  <c r="D36" i="16"/>
  <c r="D35" i="16"/>
  <c r="D34" i="16"/>
  <c r="D33" i="16"/>
  <c r="D32" i="16"/>
  <c r="D31" i="16"/>
  <c r="D30" i="16"/>
  <c r="D29" i="16"/>
  <c r="D28" i="16"/>
  <c r="D27" i="16"/>
  <c r="D26" i="16"/>
  <c r="D25" i="16"/>
  <c r="D24" i="16"/>
  <c r="D23" i="16"/>
  <c r="D22" i="16"/>
  <c r="D21" i="16"/>
  <c r="D20" i="16"/>
  <c r="D19" i="16"/>
  <c r="D18" i="16"/>
  <c r="D17" i="16"/>
  <c r="D16" i="16"/>
  <c r="D15" i="16"/>
  <c r="B15" i="16"/>
  <c r="D14" i="16"/>
  <c r="C14" i="16"/>
  <c r="B14" i="16"/>
  <c r="D13" i="16"/>
  <c r="C13" i="16"/>
  <c r="B13" i="16"/>
  <c r="D12" i="16"/>
  <c r="D11" i="16"/>
  <c r="D10" i="16"/>
  <c r="B10" i="16"/>
  <c r="D9" i="16"/>
  <c r="B9" i="16"/>
  <c r="C9" i="16" s="1"/>
  <c r="D8" i="16"/>
  <c r="C8" i="16"/>
  <c r="B8" i="16"/>
  <c r="D103" i="15"/>
  <c r="B103" i="15"/>
  <c r="C103" i="15" s="1"/>
  <c r="D102" i="15"/>
  <c r="B102" i="15"/>
  <c r="C102" i="15" s="1"/>
  <c r="D101" i="15"/>
  <c r="C101" i="15"/>
  <c r="B101" i="15"/>
  <c r="D100" i="15"/>
  <c r="D99" i="15"/>
  <c r="D98" i="15"/>
  <c r="D97" i="15"/>
  <c r="D96" i="15"/>
  <c r="D95" i="15"/>
  <c r="D94" i="15"/>
  <c r="D93" i="15"/>
  <c r="D92" i="15"/>
  <c r="D91" i="15"/>
  <c r="D90" i="15"/>
  <c r="B90" i="15"/>
  <c r="D89" i="15"/>
  <c r="D88" i="15"/>
  <c r="C88" i="15"/>
  <c r="D87" i="15"/>
  <c r="C87" i="15"/>
  <c r="B87" i="15"/>
  <c r="B88" i="15" s="1"/>
  <c r="B89" i="15" s="1"/>
  <c r="C89" i="15" s="1"/>
  <c r="D86" i="15"/>
  <c r="D85" i="15"/>
  <c r="D84" i="15"/>
  <c r="D83" i="15"/>
  <c r="D82" i="15"/>
  <c r="B82" i="15"/>
  <c r="D81" i="15"/>
  <c r="D80" i="15"/>
  <c r="C80" i="15"/>
  <c r="D79" i="15"/>
  <c r="B79" i="15"/>
  <c r="B80" i="15" s="1"/>
  <c r="B81" i="15" s="1"/>
  <c r="C81" i="15" s="1"/>
  <c r="D78" i="15"/>
  <c r="C78" i="15"/>
  <c r="B78" i="15"/>
  <c r="D77" i="15"/>
  <c r="D76" i="15"/>
  <c r="D75" i="15"/>
  <c r="D74" i="15"/>
  <c r="D73" i="15"/>
  <c r="D72" i="15"/>
  <c r="D71" i="15"/>
  <c r="B71" i="15"/>
  <c r="D70" i="15"/>
  <c r="C70" i="15"/>
  <c r="B70" i="15"/>
  <c r="D69" i="15"/>
  <c r="D68" i="15"/>
  <c r="D67" i="15"/>
  <c r="D66" i="15"/>
  <c r="D65" i="15"/>
  <c r="D64" i="15"/>
  <c r="D63" i="15"/>
  <c r="D62" i="15"/>
  <c r="D61" i="15"/>
  <c r="D60" i="15"/>
  <c r="D59" i="15"/>
  <c r="C59" i="15"/>
  <c r="B59" i="15"/>
  <c r="B60" i="15" s="1"/>
  <c r="D58" i="15"/>
  <c r="B58" i="15"/>
  <c r="C58" i="15" s="1"/>
  <c r="D57" i="15"/>
  <c r="C57" i="15"/>
  <c r="B57" i="15"/>
  <c r="D56" i="15"/>
  <c r="D55" i="15"/>
  <c r="D54" i="15"/>
  <c r="D53" i="15"/>
  <c r="D52" i="15"/>
  <c r="D51" i="15"/>
  <c r="D50" i="15"/>
  <c r="B50" i="15"/>
  <c r="C50" i="15" s="1"/>
  <c r="D49" i="15"/>
  <c r="B49" i="15"/>
  <c r="C49" i="15" s="1"/>
  <c r="D48" i="15"/>
  <c r="C48" i="15"/>
  <c r="B48" i="15"/>
  <c r="D47" i="15"/>
  <c r="D46" i="15"/>
  <c r="D45" i="15"/>
  <c r="D44" i="15"/>
  <c r="D43" i="15"/>
  <c r="C43" i="15"/>
  <c r="D42" i="15"/>
  <c r="B42" i="15"/>
  <c r="B43" i="15" s="1"/>
  <c r="B44" i="15" s="1"/>
  <c r="C44" i="15" s="1"/>
  <c r="D41" i="15"/>
  <c r="D40" i="15"/>
  <c r="C40" i="15"/>
  <c r="D39" i="15"/>
  <c r="C39" i="15"/>
  <c r="B39" i="15"/>
  <c r="B40" i="15" s="1"/>
  <c r="B41" i="15" s="1"/>
  <c r="C41" i="15" s="1"/>
  <c r="D38" i="15"/>
  <c r="D37" i="15"/>
  <c r="D36" i="15"/>
  <c r="D35" i="15"/>
  <c r="D34" i="15"/>
  <c r="D33" i="15"/>
  <c r="D32" i="15"/>
  <c r="D31" i="15"/>
  <c r="D30" i="15"/>
  <c r="D29" i="15"/>
  <c r="D28" i="15"/>
  <c r="D27" i="15"/>
  <c r="D26" i="15"/>
  <c r="D25" i="15"/>
  <c r="D24" i="15"/>
  <c r="D23" i="15"/>
  <c r="D22" i="15"/>
  <c r="D21" i="15"/>
  <c r="D20" i="15"/>
  <c r="D19" i="15"/>
  <c r="D18" i="15"/>
  <c r="D17" i="15"/>
  <c r="C17" i="15"/>
  <c r="D16" i="15"/>
  <c r="B16" i="15"/>
  <c r="B17" i="15" s="1"/>
  <c r="B18" i="15" s="1"/>
  <c r="C18" i="15" s="1"/>
  <c r="D15" i="15"/>
  <c r="B15" i="15"/>
  <c r="C15" i="15" s="1"/>
  <c r="D14" i="15"/>
  <c r="C14" i="15"/>
  <c r="B14" i="15"/>
  <c r="D13" i="15"/>
  <c r="C13" i="15"/>
  <c r="B13" i="15"/>
  <c r="D12" i="15"/>
  <c r="D11" i="15"/>
  <c r="B11" i="15"/>
  <c r="D10" i="15"/>
  <c r="D9" i="15"/>
  <c r="C9" i="15"/>
  <c r="D8" i="15"/>
  <c r="C8" i="15"/>
  <c r="B8" i="15"/>
  <c r="B9" i="15" s="1"/>
  <c r="B10" i="15" s="1"/>
  <c r="C10" i="15" s="1"/>
  <c r="D103" i="14"/>
  <c r="B103" i="14"/>
  <c r="C103" i="14" s="1"/>
  <c r="D102" i="14"/>
  <c r="B102" i="14"/>
  <c r="C102" i="14" s="1"/>
  <c r="D101" i="14"/>
  <c r="C101" i="14"/>
  <c r="B101" i="14"/>
  <c r="D100" i="14"/>
  <c r="D99" i="14"/>
  <c r="D98" i="14"/>
  <c r="D97" i="14"/>
  <c r="D96" i="14"/>
  <c r="D95" i="14"/>
  <c r="D94" i="14"/>
  <c r="D93" i="14"/>
  <c r="D92" i="14"/>
  <c r="D91" i="14"/>
  <c r="D90" i="14"/>
  <c r="D89" i="14"/>
  <c r="D88" i="14"/>
  <c r="B88" i="14"/>
  <c r="D87" i="14"/>
  <c r="C87" i="14"/>
  <c r="B87" i="14"/>
  <c r="D86" i="14"/>
  <c r="D85" i="14"/>
  <c r="D84" i="14"/>
  <c r="D83" i="14"/>
  <c r="D82" i="14"/>
  <c r="D81" i="14"/>
  <c r="D80" i="14"/>
  <c r="D79" i="14"/>
  <c r="B79" i="14"/>
  <c r="C79" i="14" s="1"/>
  <c r="D78" i="14"/>
  <c r="C78" i="14"/>
  <c r="B78" i="14"/>
  <c r="D77" i="14"/>
  <c r="D76" i="14"/>
  <c r="D75" i="14"/>
  <c r="D74" i="14"/>
  <c r="D73" i="14"/>
  <c r="C73" i="14"/>
  <c r="D72" i="14"/>
  <c r="B72" i="14"/>
  <c r="B73" i="14" s="1"/>
  <c r="B74" i="14" s="1"/>
  <c r="C74" i="14" s="1"/>
  <c r="D71" i="14"/>
  <c r="B71" i="14"/>
  <c r="C71" i="14" s="1"/>
  <c r="D70" i="14"/>
  <c r="C70" i="14"/>
  <c r="B70" i="14"/>
  <c r="D69" i="14"/>
  <c r="D68" i="14"/>
  <c r="D67" i="14"/>
  <c r="D66" i="14"/>
  <c r="D65" i="14"/>
  <c r="D64" i="14"/>
  <c r="D63" i="14"/>
  <c r="D62" i="14"/>
  <c r="D61" i="14"/>
  <c r="D60" i="14"/>
  <c r="D59" i="14"/>
  <c r="B59" i="14"/>
  <c r="C59" i="14" s="1"/>
  <c r="D58" i="14"/>
  <c r="B58" i="14"/>
  <c r="C58" i="14" s="1"/>
  <c r="D57" i="14"/>
  <c r="C57" i="14"/>
  <c r="B57" i="14"/>
  <c r="D56" i="14"/>
  <c r="D55" i="14"/>
  <c r="D54" i="14"/>
  <c r="D53" i="14"/>
  <c r="D52" i="14"/>
  <c r="D51" i="14"/>
  <c r="D50" i="14"/>
  <c r="D49" i="14"/>
  <c r="C49" i="14"/>
  <c r="D48" i="14"/>
  <c r="C48" i="14"/>
  <c r="B48" i="14"/>
  <c r="B49" i="14" s="1"/>
  <c r="B50" i="14" s="1"/>
  <c r="C50" i="14" s="1"/>
  <c r="D47" i="14"/>
  <c r="D46" i="14"/>
  <c r="D45" i="14"/>
  <c r="D44" i="14"/>
  <c r="D43" i="14"/>
  <c r="D42" i="14"/>
  <c r="D41" i="14"/>
  <c r="C41" i="14"/>
  <c r="D40" i="14"/>
  <c r="B40" i="14"/>
  <c r="B41" i="14" s="1"/>
  <c r="B42" i="14" s="1"/>
  <c r="C42" i="14" s="1"/>
  <c r="D39" i="14"/>
  <c r="C39" i="14"/>
  <c r="B39" i="14"/>
  <c r="D38" i="14"/>
  <c r="D37" i="14"/>
  <c r="D36" i="14"/>
  <c r="D35" i="14"/>
  <c r="D34" i="14"/>
  <c r="D33" i="14"/>
  <c r="D32" i="14"/>
  <c r="D31" i="14"/>
  <c r="D30" i="14"/>
  <c r="D29" i="14"/>
  <c r="D28" i="14"/>
  <c r="D27" i="14"/>
  <c r="D26" i="14"/>
  <c r="D25" i="14"/>
  <c r="D24" i="14"/>
  <c r="D23" i="14"/>
  <c r="D22" i="14"/>
  <c r="D21" i="14"/>
  <c r="D20" i="14"/>
  <c r="D19" i="14"/>
  <c r="D18" i="14"/>
  <c r="D17" i="14"/>
  <c r="D16" i="14"/>
  <c r="D15" i="14"/>
  <c r="B15" i="14"/>
  <c r="D14" i="14"/>
  <c r="C14" i="14"/>
  <c r="B14" i="14"/>
  <c r="D13" i="14"/>
  <c r="C13" i="14"/>
  <c r="B13" i="14"/>
  <c r="D12" i="14"/>
  <c r="D11" i="14"/>
  <c r="D10" i="14"/>
  <c r="D9" i="14"/>
  <c r="C9" i="14"/>
  <c r="D8" i="14"/>
  <c r="C8" i="14"/>
  <c r="B8" i="14"/>
  <c r="B9" i="14" s="1"/>
  <c r="B10" i="14" s="1"/>
  <c r="C10" i="14" s="1"/>
  <c r="D106" i="13"/>
  <c r="D105" i="13"/>
  <c r="B105" i="13"/>
  <c r="D104" i="13"/>
  <c r="C104" i="13"/>
  <c r="B104" i="13"/>
  <c r="D103" i="13"/>
  <c r="D102" i="13"/>
  <c r="D101" i="13"/>
  <c r="D100" i="13"/>
  <c r="D99" i="13"/>
  <c r="D98" i="13"/>
  <c r="D97" i="13"/>
  <c r="D96" i="13"/>
  <c r="D95" i="13"/>
  <c r="D94" i="13"/>
  <c r="D93" i="13"/>
  <c r="D92" i="13"/>
  <c r="D91" i="13"/>
  <c r="B91" i="13"/>
  <c r="D90" i="13"/>
  <c r="C90" i="13"/>
  <c r="B90" i="13"/>
  <c r="D89" i="13"/>
  <c r="D88" i="13"/>
  <c r="D87" i="13"/>
  <c r="D86" i="13"/>
  <c r="D85" i="13"/>
  <c r="D84" i="13"/>
  <c r="D83" i="13"/>
  <c r="B83" i="13"/>
  <c r="D82" i="13"/>
  <c r="B82" i="13"/>
  <c r="C82" i="13" s="1"/>
  <c r="D81" i="13"/>
  <c r="C81" i="13"/>
  <c r="B81" i="13"/>
  <c r="D80" i="13"/>
  <c r="D79" i="13"/>
  <c r="D78" i="13"/>
  <c r="D77" i="13"/>
  <c r="D76" i="13"/>
  <c r="D75" i="13"/>
  <c r="B75" i="13"/>
  <c r="D74" i="13"/>
  <c r="B74" i="13"/>
  <c r="C74" i="13" s="1"/>
  <c r="D73" i="13"/>
  <c r="C73" i="13"/>
  <c r="B73" i="13"/>
  <c r="D72" i="13"/>
  <c r="D71" i="13"/>
  <c r="D70" i="13"/>
  <c r="D69" i="13"/>
  <c r="D68" i="13"/>
  <c r="D67" i="13"/>
  <c r="D66" i="13"/>
  <c r="D65" i="13"/>
  <c r="D64" i="13"/>
  <c r="D63" i="13"/>
  <c r="B63" i="13"/>
  <c r="D62" i="13"/>
  <c r="B62" i="13"/>
  <c r="C62" i="13" s="1"/>
  <c r="D61" i="13"/>
  <c r="B61" i="13"/>
  <c r="C61" i="13" s="1"/>
  <c r="D60" i="13"/>
  <c r="C60" i="13"/>
  <c r="B60" i="13"/>
  <c r="D59" i="13"/>
  <c r="D58" i="13"/>
  <c r="D57" i="13"/>
  <c r="D56" i="13"/>
  <c r="D55" i="13"/>
  <c r="D54" i="13"/>
  <c r="D53" i="13"/>
  <c r="D52" i="13"/>
  <c r="D51" i="13"/>
  <c r="D50" i="13"/>
  <c r="D49" i="13"/>
  <c r="D48" i="13"/>
  <c r="D47" i="13"/>
  <c r="D46" i="13"/>
  <c r="D45" i="13"/>
  <c r="D44" i="13"/>
  <c r="D43" i="13"/>
  <c r="D42" i="13"/>
  <c r="D41" i="13"/>
  <c r="D40" i="13"/>
  <c r="D39" i="13"/>
  <c r="C39" i="13"/>
  <c r="B39" i="13"/>
  <c r="B40" i="13" s="1"/>
  <c r="B41" i="13" s="1"/>
  <c r="D38" i="13"/>
  <c r="D37" i="13"/>
  <c r="D36" i="13"/>
  <c r="D35" i="13"/>
  <c r="D34" i="13"/>
  <c r="D33" i="13"/>
  <c r="D32" i="13"/>
  <c r="D31" i="13"/>
  <c r="D30" i="13"/>
  <c r="D29" i="13"/>
  <c r="D28" i="13"/>
  <c r="D27" i="13"/>
  <c r="D26" i="13"/>
  <c r="D25" i="13"/>
  <c r="D24" i="13"/>
  <c r="D23" i="13"/>
  <c r="D22" i="13"/>
  <c r="D21" i="13"/>
  <c r="D20" i="13"/>
  <c r="D19" i="13"/>
  <c r="D18" i="13"/>
  <c r="D17" i="13"/>
  <c r="D16" i="13"/>
  <c r="D15" i="13"/>
  <c r="D14" i="13"/>
  <c r="C14" i="13"/>
  <c r="B14" i="13"/>
  <c r="B15" i="13" s="1"/>
  <c r="D13" i="13"/>
  <c r="C13" i="13"/>
  <c r="B13" i="13"/>
  <c r="D12" i="13"/>
  <c r="D11" i="13"/>
  <c r="B11" i="13"/>
  <c r="B12" i="13" s="1"/>
  <c r="C12" i="13" s="1"/>
  <c r="D10" i="13"/>
  <c r="B10" i="13"/>
  <c r="C10" i="13" s="1"/>
  <c r="D9" i="13"/>
  <c r="B9" i="13"/>
  <c r="C9" i="13" s="1"/>
  <c r="D8" i="13"/>
  <c r="C8" i="13"/>
  <c r="B8" i="13"/>
  <c r="D125" i="12"/>
  <c r="D124" i="12"/>
  <c r="B124" i="12"/>
  <c r="C124" i="12" s="1"/>
  <c r="D123" i="12"/>
  <c r="C123" i="12"/>
  <c r="B123" i="12"/>
  <c r="D122" i="12"/>
  <c r="D121" i="12"/>
  <c r="D120" i="12"/>
  <c r="D119" i="12"/>
  <c r="D118" i="12"/>
  <c r="D117" i="12"/>
  <c r="D116" i="12"/>
  <c r="D115" i="12"/>
  <c r="D114" i="12"/>
  <c r="D113" i="12"/>
  <c r="D112" i="12"/>
  <c r="D111" i="12"/>
  <c r="D110" i="12"/>
  <c r="D109" i="12"/>
  <c r="C109" i="12"/>
  <c r="B109" i="12"/>
  <c r="B110" i="12" s="1"/>
  <c r="B111" i="12" s="1"/>
  <c r="C111" i="12" s="1"/>
  <c r="D108" i="12"/>
  <c r="D107" i="12"/>
  <c r="D106" i="12"/>
  <c r="D105" i="12"/>
  <c r="B105" i="12"/>
  <c r="B106" i="12" s="1"/>
  <c r="B107" i="12" s="1"/>
  <c r="C107" i="12" s="1"/>
  <c r="D104" i="12"/>
  <c r="C104" i="12"/>
  <c r="B104" i="12"/>
  <c r="D103" i="12"/>
  <c r="D102" i="12"/>
  <c r="D101" i="12"/>
  <c r="D100" i="12"/>
  <c r="D99" i="12"/>
  <c r="D98" i="12"/>
  <c r="D97" i="12"/>
  <c r="C97" i="12"/>
  <c r="B97" i="12"/>
  <c r="B98" i="12" s="1"/>
  <c r="B99" i="12" s="1"/>
  <c r="C99" i="12" s="1"/>
  <c r="D96" i="12"/>
  <c r="B96" i="12"/>
  <c r="C96" i="12" s="1"/>
  <c r="D95" i="12"/>
  <c r="C95" i="12"/>
  <c r="B95" i="12"/>
  <c r="D94" i="12"/>
  <c r="D93" i="12"/>
  <c r="D92" i="12"/>
  <c r="D91" i="12"/>
  <c r="D90" i="12"/>
  <c r="D89" i="12"/>
  <c r="D88" i="12"/>
  <c r="B88" i="12"/>
  <c r="C88" i="12" s="1"/>
  <c r="D87" i="12"/>
  <c r="C87" i="12"/>
  <c r="B87" i="12"/>
  <c r="D86" i="12"/>
  <c r="D85" i="12"/>
  <c r="D84" i="12"/>
  <c r="D83" i="12"/>
  <c r="D82" i="12"/>
  <c r="D81" i="12"/>
  <c r="D80" i="12"/>
  <c r="D79" i="12"/>
  <c r="D78" i="12"/>
  <c r="D77" i="12"/>
  <c r="C77" i="12"/>
  <c r="B77" i="12"/>
  <c r="B78" i="12" s="1"/>
  <c r="B79" i="12" s="1"/>
  <c r="C79" i="12" s="1"/>
  <c r="D76" i="12"/>
  <c r="B76" i="12"/>
  <c r="C76" i="12" s="1"/>
  <c r="D75" i="12"/>
  <c r="B75" i="12"/>
  <c r="C75" i="12" s="1"/>
  <c r="D74" i="12"/>
  <c r="C74" i="12"/>
  <c r="B74" i="12"/>
  <c r="D73" i="12"/>
  <c r="D72" i="12"/>
  <c r="D71" i="12"/>
  <c r="D70" i="12"/>
  <c r="D69" i="12"/>
  <c r="D68" i="12"/>
  <c r="B68" i="12"/>
  <c r="C68" i="12" s="1"/>
  <c r="D67" i="12"/>
  <c r="D66" i="12"/>
  <c r="C66" i="12"/>
  <c r="D65" i="12"/>
  <c r="C65" i="12"/>
  <c r="B65" i="12"/>
  <c r="B66" i="12" s="1"/>
  <c r="B67" i="12" s="1"/>
  <c r="C67" i="12" s="1"/>
  <c r="D64" i="12"/>
  <c r="D63" i="12"/>
  <c r="D62" i="12"/>
  <c r="D61" i="12"/>
  <c r="D60" i="12"/>
  <c r="D59" i="12"/>
  <c r="D58" i="12"/>
  <c r="D57" i="12"/>
  <c r="D56" i="12"/>
  <c r="D55" i="12"/>
  <c r="D54" i="12"/>
  <c r="D53" i="12"/>
  <c r="D52" i="12"/>
  <c r="D51" i="12"/>
  <c r="D50" i="12"/>
  <c r="D49" i="12"/>
  <c r="D48" i="12"/>
  <c r="D47" i="12"/>
  <c r="D46" i="12"/>
  <c r="D45" i="12"/>
  <c r="D44" i="12"/>
  <c r="D43" i="12"/>
  <c r="D42" i="12"/>
  <c r="D41" i="12"/>
  <c r="D40" i="12"/>
  <c r="B40" i="12"/>
  <c r="C40" i="12" s="1"/>
  <c r="D39" i="12"/>
  <c r="C39" i="12"/>
  <c r="B39" i="12"/>
  <c r="D38" i="12"/>
  <c r="D37" i="12"/>
  <c r="D36" i="12"/>
  <c r="D35" i="12"/>
  <c r="D34" i="12"/>
  <c r="D33" i="12"/>
  <c r="D32" i="12"/>
  <c r="D31" i="12"/>
  <c r="D30" i="12"/>
  <c r="D29" i="12"/>
  <c r="D28" i="12"/>
  <c r="D27" i="12"/>
  <c r="D26" i="12"/>
  <c r="D25" i="12"/>
  <c r="D24" i="12"/>
  <c r="D23" i="12"/>
  <c r="D22" i="12"/>
  <c r="D21" i="12"/>
  <c r="D20" i="12"/>
  <c r="D19" i="12"/>
  <c r="D18" i="12"/>
  <c r="C18" i="12"/>
  <c r="D17" i="12"/>
  <c r="C17" i="12"/>
  <c r="B17" i="12"/>
  <c r="B18" i="12" s="1"/>
  <c r="B19" i="12" s="1"/>
  <c r="C19" i="12" s="1"/>
  <c r="D16" i="12"/>
  <c r="B16" i="12"/>
  <c r="C16" i="12" s="1"/>
  <c r="D15" i="12"/>
  <c r="B15" i="12"/>
  <c r="C15" i="12" s="1"/>
  <c r="D14" i="12"/>
  <c r="C14" i="12"/>
  <c r="B14" i="12"/>
  <c r="D13" i="12"/>
  <c r="C13" i="12"/>
  <c r="B13" i="12"/>
  <c r="D12" i="12"/>
  <c r="D11" i="12"/>
  <c r="D10" i="12"/>
  <c r="D9" i="12"/>
  <c r="D8" i="12"/>
  <c r="C8" i="12"/>
  <c r="B8" i="12"/>
  <c r="B9" i="12" s="1"/>
  <c r="Y5" i="7"/>
  <c r="Y13" i="7"/>
  <c r="Y21" i="7"/>
  <c r="Y29" i="7"/>
  <c r="Y37" i="7"/>
  <c r="Y45" i="7"/>
  <c r="Y53" i="7"/>
  <c r="Y61" i="7"/>
  <c r="Y69" i="7"/>
  <c r="Y77" i="7"/>
  <c r="Y85" i="7"/>
  <c r="Y93" i="7"/>
  <c r="Y101" i="7"/>
  <c r="Y109" i="7"/>
  <c r="Y117" i="7"/>
  <c r="Y125" i="7"/>
  <c r="Y133" i="7"/>
  <c r="Y141" i="7"/>
  <c r="Y149" i="7"/>
  <c r="Y157" i="7"/>
  <c r="Y165" i="7"/>
  <c r="Y173" i="7"/>
  <c r="Y181" i="7"/>
  <c r="Y189" i="7"/>
  <c r="Y197" i="7"/>
  <c r="Y205" i="7"/>
  <c r="Y213" i="7"/>
  <c r="Y221" i="7"/>
  <c r="Y229" i="7"/>
  <c r="Y237" i="7"/>
  <c r="Y245" i="7"/>
  <c r="Y253" i="7"/>
  <c r="Z7" i="7"/>
  <c r="Z15" i="7"/>
  <c r="Z23" i="7"/>
  <c r="Z31" i="7"/>
  <c r="Z39" i="7"/>
  <c r="Z47" i="7"/>
  <c r="Z55" i="7"/>
  <c r="Z63" i="7"/>
  <c r="Z71" i="7"/>
  <c r="Z79" i="7"/>
  <c r="Z87" i="7"/>
  <c r="Z95" i="7"/>
  <c r="Z103" i="7"/>
  <c r="Z111" i="7"/>
  <c r="Z119" i="7"/>
  <c r="Z127" i="7"/>
  <c r="Z135" i="7"/>
  <c r="Z143" i="7"/>
  <c r="Z151" i="7"/>
  <c r="Z159" i="7"/>
  <c r="Z167" i="7"/>
  <c r="Z175" i="7"/>
  <c r="Z183" i="7"/>
  <c r="Z191" i="7"/>
  <c r="Z199" i="7"/>
  <c r="Z207" i="7"/>
  <c r="Z215" i="7"/>
  <c r="Z223" i="7"/>
  <c r="Z231" i="7"/>
  <c r="Z239" i="7"/>
  <c r="Z247" i="7"/>
  <c r="Z255" i="7"/>
  <c r="Y10" i="7"/>
  <c r="Y18" i="7"/>
  <c r="Y26" i="7"/>
  <c r="Y34" i="7"/>
  <c r="Y42" i="7"/>
  <c r="Y50" i="7"/>
  <c r="Y58" i="7"/>
  <c r="Y66" i="7"/>
  <c r="Y74" i="7"/>
  <c r="Y82" i="7"/>
  <c r="Y90" i="7"/>
  <c r="Y98" i="7"/>
  <c r="Y106" i="7"/>
  <c r="Y114" i="7"/>
  <c r="Y122" i="7"/>
  <c r="Y130" i="7"/>
  <c r="Y138" i="7"/>
  <c r="Y146" i="7"/>
  <c r="Y154" i="7"/>
  <c r="Y162" i="7"/>
  <c r="Y170" i="7"/>
  <c r="Y178" i="7"/>
  <c r="Y186" i="7"/>
  <c r="Y194" i="7"/>
  <c r="Y202" i="7"/>
  <c r="Y210" i="7"/>
  <c r="Y218" i="7"/>
  <c r="Y226" i="7"/>
  <c r="Z22" i="7"/>
  <c r="Z54" i="7"/>
  <c r="Z86" i="7"/>
  <c r="Z118" i="7"/>
  <c r="Z150" i="7"/>
  <c r="Z182" i="7"/>
  <c r="Z214" i="7"/>
  <c r="Y238" i="7"/>
  <c r="Y254" i="7"/>
  <c r="Y264" i="7"/>
  <c r="Y272" i="7"/>
  <c r="Y280" i="7"/>
  <c r="Y288" i="7"/>
  <c r="Y296" i="7"/>
  <c r="Y304" i="7"/>
  <c r="Y312" i="7"/>
  <c r="Y320" i="7"/>
  <c r="Y328" i="7"/>
  <c r="Y336" i="7"/>
  <c r="Y344" i="7"/>
  <c r="Y352" i="7"/>
  <c r="Y360" i="7"/>
  <c r="Y368" i="7"/>
  <c r="Y376" i="7"/>
  <c r="Y384" i="7"/>
  <c r="Y392" i="7"/>
  <c r="Y400" i="7"/>
  <c r="Y408" i="7"/>
  <c r="Y416" i="7"/>
  <c r="Y424" i="7"/>
  <c r="Y432" i="7"/>
  <c r="Y440" i="7"/>
  <c r="Z32" i="7"/>
  <c r="Z64" i="7"/>
  <c r="Z96" i="7"/>
  <c r="Y7" i="7"/>
  <c r="Y15" i="7"/>
  <c r="Y23" i="7"/>
  <c r="Y31" i="7"/>
  <c r="Y39" i="7"/>
  <c r="Y47" i="7"/>
  <c r="Y55" i="7"/>
  <c r="Y63" i="7"/>
  <c r="Y71" i="7"/>
  <c r="Y79" i="7"/>
  <c r="Y87" i="7"/>
  <c r="Y95" i="7"/>
  <c r="Y103" i="7"/>
  <c r="Y111" i="7"/>
  <c r="Y119" i="7"/>
  <c r="Y127" i="7"/>
  <c r="Y135" i="7"/>
  <c r="Y143" i="7"/>
  <c r="Y151" i="7"/>
  <c r="Y159" i="7"/>
  <c r="Y167" i="7"/>
  <c r="Y175" i="7"/>
  <c r="Y183" i="7"/>
  <c r="Y191" i="7"/>
  <c r="Y199" i="7"/>
  <c r="Y207" i="7"/>
  <c r="Y215" i="7"/>
  <c r="Y223" i="7"/>
  <c r="Y231" i="7"/>
  <c r="Y239" i="7"/>
  <c r="Y247" i="7"/>
  <c r="Y255" i="7"/>
  <c r="Z9" i="7"/>
  <c r="Z17" i="7"/>
  <c r="Z25" i="7"/>
  <c r="Z33" i="7"/>
  <c r="Z41" i="7"/>
  <c r="Z49" i="7"/>
  <c r="Z57" i="7"/>
  <c r="Z65" i="7"/>
  <c r="Z73" i="7"/>
  <c r="Z81" i="7"/>
  <c r="Z89" i="7"/>
  <c r="Z97" i="7"/>
  <c r="Z105" i="7"/>
  <c r="Z113" i="7"/>
  <c r="Z121" i="7"/>
  <c r="Z129" i="7"/>
  <c r="Z137" i="7"/>
  <c r="Z145" i="7"/>
  <c r="Z153" i="7"/>
  <c r="Z161" i="7"/>
  <c r="Z169" i="7"/>
  <c r="Z177" i="7"/>
  <c r="Z185" i="7"/>
  <c r="Z193" i="7"/>
  <c r="Z201" i="7"/>
  <c r="Z209" i="7"/>
  <c r="Z217" i="7"/>
  <c r="Z225" i="7"/>
  <c r="Z233" i="7"/>
  <c r="Z241" i="7"/>
  <c r="Z249" i="7"/>
  <c r="Z257" i="7"/>
  <c r="Y12" i="7"/>
  <c r="Y20" i="7"/>
  <c r="Y28" i="7"/>
  <c r="Y36" i="7"/>
  <c r="Y44" i="7"/>
  <c r="Y52" i="7"/>
  <c r="Y60" i="7"/>
  <c r="Y68" i="7"/>
  <c r="Y76" i="7"/>
  <c r="Y84" i="7"/>
  <c r="Y92" i="7"/>
  <c r="Y100" i="7"/>
  <c r="Y108" i="7"/>
  <c r="Y116" i="7"/>
  <c r="Y124" i="7"/>
  <c r="Y132" i="7"/>
  <c r="Y140" i="7"/>
  <c r="Y148" i="7"/>
  <c r="Y156" i="7"/>
  <c r="Y164" i="7"/>
  <c r="Y172" i="7"/>
  <c r="Y180" i="7"/>
  <c r="Y188" i="7"/>
  <c r="Y196" i="7"/>
  <c r="Y204" i="7"/>
  <c r="Y212" i="7"/>
  <c r="Y220" i="7"/>
  <c r="Y228" i="7"/>
  <c r="Z30" i="7"/>
  <c r="Z62" i="7"/>
  <c r="Z94" i="7"/>
  <c r="Z126" i="7"/>
  <c r="Z158" i="7"/>
  <c r="Z190" i="7"/>
  <c r="Z222" i="7"/>
  <c r="Y242" i="7"/>
  <c r="Y258" i="7"/>
  <c r="Y266" i="7"/>
  <c r="Y274" i="7"/>
  <c r="Y282" i="7"/>
  <c r="Y290" i="7"/>
  <c r="Y298" i="7"/>
  <c r="Y306" i="7"/>
  <c r="Y314" i="7"/>
  <c r="Y322" i="7"/>
  <c r="Y330" i="7"/>
  <c r="Y338" i="7"/>
  <c r="Y346" i="7"/>
  <c r="Y354" i="7"/>
  <c r="Y362" i="7"/>
  <c r="Y370" i="7"/>
  <c r="Y378" i="7"/>
  <c r="Y386" i="7"/>
  <c r="Y394" i="7"/>
  <c r="Y402" i="7"/>
  <c r="Y410" i="7"/>
  <c r="Y418" i="7"/>
  <c r="Y426" i="7"/>
  <c r="Y434" i="7"/>
  <c r="Z8" i="7"/>
  <c r="Y17" i="7"/>
  <c r="Y33" i="7"/>
  <c r="Y49" i="7"/>
  <c r="Y65" i="7"/>
  <c r="Y81" i="7"/>
  <c r="Y97" i="7"/>
  <c r="Y113" i="7"/>
  <c r="Y129" i="7"/>
  <c r="Y145" i="7"/>
  <c r="Y161" i="7"/>
  <c r="Y177" i="7"/>
  <c r="Y193" i="7"/>
  <c r="Y209" i="7"/>
  <c r="Y225" i="7"/>
  <c r="Y241" i="7"/>
  <c r="Y257" i="7"/>
  <c r="Z19" i="7"/>
  <c r="Z35" i="7"/>
  <c r="Z51" i="7"/>
  <c r="Z67" i="7"/>
  <c r="Z83" i="7"/>
  <c r="Z99" i="7"/>
  <c r="Z115" i="7"/>
  <c r="Z131" i="7"/>
  <c r="Z147" i="7"/>
  <c r="Z163" i="7"/>
  <c r="Z179" i="7"/>
  <c r="Z195" i="7"/>
  <c r="Z211" i="7"/>
  <c r="Z227" i="7"/>
  <c r="Z243" i="7"/>
  <c r="Y6" i="7"/>
  <c r="Y22" i="7"/>
  <c r="Y38" i="7"/>
  <c r="Y54" i="7"/>
  <c r="Y70" i="7"/>
  <c r="Y86" i="7"/>
  <c r="Y102" i="7"/>
  <c r="Y118" i="7"/>
  <c r="Y134" i="7"/>
  <c r="Y150" i="7"/>
  <c r="Y166" i="7"/>
  <c r="Y182" i="7"/>
  <c r="Y198" i="7"/>
  <c r="Y214" i="7"/>
  <c r="Z6" i="7"/>
  <c r="Z70" i="7"/>
  <c r="Z134" i="7"/>
  <c r="Z198" i="7"/>
  <c r="Y246" i="7"/>
  <c r="Y268" i="7"/>
  <c r="Y284" i="7"/>
  <c r="Y300" i="7"/>
  <c r="Y316" i="7"/>
  <c r="Y332" i="7"/>
  <c r="Y348" i="7"/>
  <c r="Y364" i="7"/>
  <c r="Y380" i="7"/>
  <c r="Y396" i="7"/>
  <c r="Y412" i="7"/>
  <c r="Y428" i="7"/>
  <c r="Z16" i="7"/>
  <c r="Z56" i="7"/>
  <c r="Z104" i="7"/>
  <c r="Z136" i="7"/>
  <c r="Z168" i="7"/>
  <c r="Z200" i="7"/>
  <c r="Z230" i="7"/>
  <c r="Z246" i="7"/>
  <c r="Z260" i="7"/>
  <c r="Z268" i="7"/>
  <c r="Z276" i="7"/>
  <c r="Z284" i="7"/>
  <c r="Z292" i="7"/>
  <c r="Z300" i="7"/>
  <c r="Z308" i="7"/>
  <c r="Z316" i="7"/>
  <c r="Z324" i="7"/>
  <c r="Z332" i="7"/>
  <c r="Z340" i="7"/>
  <c r="Z348" i="7"/>
  <c r="Z356" i="7"/>
  <c r="Z364" i="7"/>
  <c r="Z372" i="7"/>
  <c r="Z380" i="7"/>
  <c r="Z388" i="7"/>
  <c r="Z396" i="7"/>
  <c r="Z404" i="7"/>
  <c r="Z412" i="7"/>
  <c r="Z420" i="7"/>
  <c r="Z428" i="7"/>
  <c r="Z436" i="7"/>
  <c r="Z18" i="7"/>
  <c r="Z50" i="7"/>
  <c r="Z82" i="7"/>
  <c r="Z114" i="7"/>
  <c r="Z146" i="7"/>
  <c r="Z178" i="7"/>
  <c r="Z210" i="7"/>
  <c r="Y236" i="7"/>
  <c r="Y252" i="7"/>
  <c r="Y263" i="7"/>
  <c r="Y271" i="7"/>
  <c r="Y279" i="7"/>
  <c r="Y287" i="7"/>
  <c r="Y295" i="7"/>
  <c r="Y303" i="7"/>
  <c r="Y311" i="7"/>
  <c r="Y319" i="7"/>
  <c r="Y327" i="7"/>
  <c r="Y335" i="7"/>
  <c r="Y343" i="7"/>
  <c r="Y351" i="7"/>
  <c r="Y359" i="7"/>
  <c r="Y367" i="7"/>
  <c r="Y375" i="7"/>
  <c r="Y383" i="7"/>
  <c r="Z28" i="7"/>
  <c r="Z60" i="7"/>
  <c r="Z92" i="7"/>
  <c r="Z124" i="7"/>
  <c r="Z156" i="7"/>
  <c r="Z188" i="7"/>
  <c r="Z220" i="7"/>
  <c r="Z240" i="7"/>
  <c r="Z256" i="7"/>
  <c r="Z265" i="7"/>
  <c r="Z273" i="7"/>
  <c r="Z281" i="7"/>
  <c r="Z289" i="7"/>
  <c r="Z297" i="7"/>
  <c r="Z305" i="7"/>
  <c r="Z313" i="7"/>
  <c r="Y19" i="7"/>
  <c r="Y35" i="7"/>
  <c r="Y51" i="7"/>
  <c r="Y67" i="7"/>
  <c r="Y83" i="7"/>
  <c r="Y99" i="7"/>
  <c r="Y115" i="7"/>
  <c r="Y131" i="7"/>
  <c r="Y147" i="7"/>
  <c r="Y163" i="7"/>
  <c r="Y179" i="7"/>
  <c r="Y195" i="7"/>
  <c r="Y211" i="7"/>
  <c r="Y227" i="7"/>
  <c r="Y243" i="7"/>
  <c r="Z5" i="7"/>
  <c r="Z21" i="7"/>
  <c r="Z37" i="7"/>
  <c r="Z53" i="7"/>
  <c r="Z69" i="7"/>
  <c r="Z85" i="7"/>
  <c r="Z101" i="7"/>
  <c r="Z117" i="7"/>
  <c r="Z133" i="7"/>
  <c r="Z149" i="7"/>
  <c r="Z165" i="7"/>
  <c r="Z181" i="7"/>
  <c r="Z197" i="7"/>
  <c r="Z213" i="7"/>
  <c r="Z229" i="7"/>
  <c r="Z245" i="7"/>
  <c r="Y8" i="7"/>
  <c r="Y24" i="7"/>
  <c r="Y40" i="7"/>
  <c r="Y56" i="7"/>
  <c r="Y72" i="7"/>
  <c r="Y88" i="7"/>
  <c r="Y104" i="7"/>
  <c r="Y120" i="7"/>
  <c r="Y136" i="7"/>
  <c r="Y152" i="7"/>
  <c r="Y168" i="7"/>
  <c r="Y184" i="7"/>
  <c r="Y200" i="7"/>
  <c r="Y216" i="7"/>
  <c r="Z14" i="7"/>
  <c r="Z78" i="7"/>
  <c r="Z142" i="7"/>
  <c r="Z206" i="7"/>
  <c r="Y250" i="7"/>
  <c r="Y270" i="7"/>
  <c r="Y286" i="7"/>
  <c r="Y302" i="7"/>
  <c r="Y318" i="7"/>
  <c r="Y334" i="7"/>
  <c r="Y350" i="7"/>
  <c r="Y366" i="7"/>
  <c r="Y382" i="7"/>
  <c r="Y398" i="7"/>
  <c r="Y414" i="7"/>
  <c r="Y430" i="7"/>
  <c r="Z24" i="7"/>
  <c r="Z72" i="7"/>
  <c r="Z112" i="7"/>
  <c r="Z144" i="7"/>
  <c r="Z176" i="7"/>
  <c r="Z208" i="7"/>
  <c r="Z234" i="7"/>
  <c r="Z250" i="7"/>
  <c r="Z262" i="7"/>
  <c r="Z270" i="7"/>
  <c r="Z278" i="7"/>
  <c r="Z286" i="7"/>
  <c r="Z294" i="7"/>
  <c r="Z302" i="7"/>
  <c r="Z310" i="7"/>
  <c r="Z318" i="7"/>
  <c r="Z326" i="7"/>
  <c r="Z334" i="7"/>
  <c r="Z342" i="7"/>
  <c r="Z350" i="7"/>
  <c r="Z358" i="7"/>
  <c r="Z366" i="7"/>
  <c r="Z374" i="7"/>
  <c r="Z382" i="7"/>
  <c r="Z390" i="7"/>
  <c r="Z398" i="7"/>
  <c r="Z406" i="7"/>
  <c r="Z414" i="7"/>
  <c r="Z422" i="7"/>
  <c r="Z430" i="7"/>
  <c r="Z438" i="7"/>
  <c r="Z26" i="7"/>
  <c r="Z58" i="7"/>
  <c r="Z90" i="7"/>
  <c r="Z122" i="7"/>
  <c r="Z154" i="7"/>
  <c r="Z186" i="7"/>
  <c r="Z218" i="7"/>
  <c r="Y240" i="7"/>
  <c r="Y256" i="7"/>
  <c r="Y265" i="7"/>
  <c r="Y273" i="7"/>
  <c r="Y281" i="7"/>
  <c r="Y289" i="7"/>
  <c r="Y297" i="7"/>
  <c r="Y305" i="7"/>
  <c r="Y313" i="7"/>
  <c r="Y321" i="7"/>
  <c r="Y329" i="7"/>
  <c r="Y337" i="7"/>
  <c r="Y345" i="7"/>
  <c r="Y353" i="7"/>
  <c r="Y9" i="7"/>
  <c r="Y25" i="7"/>
  <c r="Y41" i="7"/>
  <c r="Y57" i="7"/>
  <c r="Y73" i="7"/>
  <c r="Y89" i="7"/>
  <c r="Y105" i="7"/>
  <c r="Y121" i="7"/>
  <c r="Y137" i="7"/>
  <c r="Y153" i="7"/>
  <c r="Y169" i="7"/>
  <c r="Y185" i="7"/>
  <c r="Y201" i="7"/>
  <c r="Y217" i="7"/>
  <c r="Y233" i="7"/>
  <c r="Y249" i="7"/>
  <c r="Z11" i="7"/>
  <c r="Z27" i="7"/>
  <c r="Z43" i="7"/>
  <c r="Z59" i="7"/>
  <c r="Z75" i="7"/>
  <c r="Z91" i="7"/>
  <c r="Z107" i="7"/>
  <c r="Z123" i="7"/>
  <c r="Z139" i="7"/>
  <c r="Z155" i="7"/>
  <c r="Z171" i="7"/>
  <c r="Z187" i="7"/>
  <c r="Z203" i="7"/>
  <c r="Z219" i="7"/>
  <c r="Z235" i="7"/>
  <c r="Z251" i="7"/>
  <c r="Y14" i="7"/>
  <c r="Y30" i="7"/>
  <c r="Y46" i="7"/>
  <c r="Y62" i="7"/>
  <c r="Y78" i="7"/>
  <c r="Y94" i="7"/>
  <c r="Y110" i="7"/>
  <c r="Y126" i="7"/>
  <c r="Y142" i="7"/>
  <c r="Y158" i="7"/>
  <c r="Y174" i="7"/>
  <c r="Y190" i="7"/>
  <c r="Y206" i="7"/>
  <c r="Y222" i="7"/>
  <c r="Z38" i="7"/>
  <c r="Z102" i="7"/>
  <c r="Z166" i="7"/>
  <c r="Y230" i="7"/>
  <c r="Y260" i="7"/>
  <c r="Y276" i="7"/>
  <c r="Y292" i="7"/>
  <c r="Y308" i="7"/>
  <c r="Y324" i="7"/>
  <c r="Y340" i="7"/>
  <c r="Y356" i="7"/>
  <c r="Y372" i="7"/>
  <c r="Y388" i="7"/>
  <c r="Y404" i="7"/>
  <c r="Y420" i="7"/>
  <c r="Y436" i="7"/>
  <c r="Z40" i="7"/>
  <c r="Z80" i="7"/>
  <c r="Z120" i="7"/>
  <c r="Z152" i="7"/>
  <c r="Z184" i="7"/>
  <c r="Z216" i="7"/>
  <c r="Z238" i="7"/>
  <c r="Z254" i="7"/>
  <c r="Z264" i="7"/>
  <c r="Z272" i="7"/>
  <c r="Z280" i="7"/>
  <c r="Z288" i="7"/>
  <c r="Z296" i="7"/>
  <c r="Z304" i="7"/>
  <c r="Z312" i="7"/>
  <c r="Z320" i="7"/>
  <c r="Z328" i="7"/>
  <c r="Z336" i="7"/>
  <c r="Z344" i="7"/>
  <c r="Z352" i="7"/>
  <c r="Z360" i="7"/>
  <c r="Z368" i="7"/>
  <c r="Z376" i="7"/>
  <c r="Z384" i="7"/>
  <c r="Z392" i="7"/>
  <c r="Z400" i="7"/>
  <c r="Z408" i="7"/>
  <c r="Z416" i="7"/>
  <c r="Z424" i="7"/>
  <c r="Z432" i="7"/>
  <c r="Z440" i="7"/>
  <c r="Z34" i="7"/>
  <c r="Z66" i="7"/>
  <c r="Z98" i="7"/>
  <c r="Z130" i="7"/>
  <c r="Z162" i="7"/>
  <c r="Z194" i="7"/>
  <c r="Z226" i="7"/>
  <c r="Y244" i="7"/>
  <c r="Y259" i="7"/>
  <c r="Y267" i="7"/>
  <c r="Y275" i="7"/>
  <c r="Y283" i="7"/>
  <c r="Y291" i="7"/>
  <c r="Y299" i="7"/>
  <c r="Y307" i="7"/>
  <c r="Y315" i="7"/>
  <c r="Y323" i="7"/>
  <c r="Y331" i="7"/>
  <c r="Y339" i="7"/>
  <c r="Y347" i="7"/>
  <c r="Y355" i="7"/>
  <c r="Y363" i="7"/>
  <c r="Y371" i="7"/>
  <c r="Y379" i="7"/>
  <c r="Z12" i="7"/>
  <c r="Z44" i="7"/>
  <c r="Z76" i="7"/>
  <c r="Z108" i="7"/>
  <c r="Z140" i="7"/>
  <c r="Z172" i="7"/>
  <c r="Z204" i="7"/>
  <c r="Z232" i="7"/>
  <c r="Z248" i="7"/>
  <c r="Z261" i="7"/>
  <c r="Y27" i="7"/>
  <c r="Y91" i="7"/>
  <c r="Y155" i="7"/>
  <c r="Y219" i="7"/>
  <c r="Z29" i="7"/>
  <c r="Z93" i="7"/>
  <c r="Z157" i="7"/>
  <c r="Z221" i="7"/>
  <c r="Y32" i="7"/>
  <c r="Y96" i="7"/>
  <c r="Y160" i="7"/>
  <c r="Y224" i="7"/>
  <c r="Y234" i="7"/>
  <c r="Y310" i="7"/>
  <c r="Y374" i="7"/>
  <c r="Y438" i="7"/>
  <c r="Z160" i="7"/>
  <c r="Z258" i="7"/>
  <c r="Z290" i="7"/>
  <c r="Z322" i="7"/>
  <c r="Z354" i="7"/>
  <c r="Z386" i="7"/>
  <c r="Z418" i="7"/>
  <c r="Z42" i="7"/>
  <c r="Z170" i="7"/>
  <c r="Y261" i="7"/>
  <c r="Y293" i="7"/>
  <c r="Y325" i="7"/>
  <c r="Y357" i="7"/>
  <c r="Y373" i="7"/>
  <c r="Z20" i="7"/>
  <c r="Z84" i="7"/>
  <c r="Z148" i="7"/>
  <c r="Z212" i="7"/>
  <c r="Z252" i="7"/>
  <c r="Z269" i="7"/>
  <c r="Z279" i="7"/>
  <c r="Z291" i="7"/>
  <c r="Z301" i="7"/>
  <c r="Z311" i="7"/>
  <c r="Z321" i="7"/>
  <c r="Z329" i="7"/>
  <c r="Z337" i="7"/>
  <c r="Z345" i="7"/>
  <c r="Z353" i="7"/>
  <c r="Z361" i="7"/>
  <c r="Z369" i="7"/>
  <c r="Z377" i="7"/>
  <c r="Z385" i="7"/>
  <c r="Y399" i="7"/>
  <c r="Y415" i="7"/>
  <c r="Y431" i="7"/>
  <c r="Y444" i="7"/>
  <c r="Y452" i="7"/>
  <c r="Y460" i="7"/>
  <c r="Y468" i="7"/>
  <c r="Y476" i="7"/>
  <c r="Y484" i="7"/>
  <c r="Y492" i="7"/>
  <c r="Y500" i="7"/>
  <c r="Y508" i="7"/>
  <c r="Y516" i="7"/>
  <c r="Y524" i="7"/>
  <c r="Y532" i="7"/>
  <c r="Y540" i="7"/>
  <c r="Y548" i="7"/>
  <c r="Y556" i="7"/>
  <c r="Y564" i="7"/>
  <c r="Y572" i="7"/>
  <c r="Y580" i="7"/>
  <c r="Y573" i="7"/>
  <c r="Z395" i="7"/>
  <c r="Z411" i="7"/>
  <c r="Z427" i="7"/>
  <c r="Z442" i="7"/>
  <c r="Z450" i="7"/>
  <c r="Z458" i="7"/>
  <c r="Z466" i="7"/>
  <c r="Z474" i="7"/>
  <c r="Z482" i="7"/>
  <c r="Z490" i="7"/>
  <c r="Z498" i="7"/>
  <c r="Z506" i="7"/>
  <c r="Z514" i="7"/>
  <c r="Z522" i="7"/>
  <c r="Z530" i="7"/>
  <c r="Z538" i="7"/>
  <c r="Z546" i="7"/>
  <c r="Z554" i="7"/>
  <c r="Z562" i="7"/>
  <c r="Z570" i="7"/>
  <c r="Z578" i="7"/>
  <c r="Y563" i="7"/>
  <c r="Y389" i="7"/>
  <c r="Y405" i="7"/>
  <c r="Y421" i="7"/>
  <c r="Y437" i="7"/>
  <c r="Y447" i="7"/>
  <c r="Y455" i="7"/>
  <c r="Y463" i="7"/>
  <c r="Y471" i="7"/>
  <c r="Y479" i="7"/>
  <c r="Y487" i="7"/>
  <c r="Y495" i="7"/>
  <c r="Y503" i="7"/>
  <c r="Y511" i="7"/>
  <c r="Y519" i="7"/>
  <c r="Y527" i="7"/>
  <c r="Y535" i="7"/>
  <c r="Y543" i="7"/>
  <c r="Y555" i="7"/>
  <c r="Y567" i="7"/>
  <c r="Z389" i="7"/>
  <c r="Z405" i="7"/>
  <c r="Z421" i="7"/>
  <c r="Z437" i="7"/>
  <c r="Z447" i="7"/>
  <c r="Z455" i="7"/>
  <c r="Z463" i="7"/>
  <c r="Z471" i="7"/>
  <c r="Z479" i="7"/>
  <c r="Z487" i="7"/>
  <c r="Z495" i="7"/>
  <c r="Z503" i="7"/>
  <c r="Y43" i="7"/>
  <c r="Y107" i="7"/>
  <c r="Y171" i="7"/>
  <c r="Y235" i="7"/>
  <c r="Z45" i="7"/>
  <c r="Z109" i="7"/>
  <c r="Z173" i="7"/>
  <c r="Z237" i="7"/>
  <c r="Y48" i="7"/>
  <c r="Y112" i="7"/>
  <c r="Y176" i="7"/>
  <c r="Z46" i="7"/>
  <c r="Y262" i="7"/>
  <c r="Y326" i="7"/>
  <c r="Y390" i="7"/>
  <c r="Z48" i="7"/>
  <c r="Z192" i="7"/>
  <c r="Z266" i="7"/>
  <c r="Z298" i="7"/>
  <c r="Z330" i="7"/>
  <c r="Z362" i="7"/>
  <c r="Z394" i="7"/>
  <c r="Z426" i="7"/>
  <c r="Z74" i="7"/>
  <c r="Z202" i="7"/>
  <c r="Y269" i="7"/>
  <c r="Y301" i="7"/>
  <c r="Y333" i="7"/>
  <c r="Y361" i="7"/>
  <c r="Y377" i="7"/>
  <c r="Z36" i="7"/>
  <c r="Z100" i="7"/>
  <c r="Z164" i="7"/>
  <c r="Z228" i="7"/>
  <c r="Z259" i="7"/>
  <c r="Z271" i="7"/>
  <c r="Z283" i="7"/>
  <c r="Z293" i="7"/>
  <c r="Z303" i="7"/>
  <c r="Z315" i="7"/>
  <c r="Z323" i="7"/>
  <c r="Z331" i="7"/>
  <c r="Z339" i="7"/>
  <c r="Z347" i="7"/>
  <c r="Z355" i="7"/>
  <c r="Z363" i="7"/>
  <c r="Z371" i="7"/>
  <c r="Z379" i="7"/>
  <c r="Y387" i="7"/>
  <c r="Y403" i="7"/>
  <c r="Y419" i="7"/>
  <c r="Y435" i="7"/>
  <c r="Y446" i="7"/>
  <c r="Y454" i="7"/>
  <c r="Y462" i="7"/>
  <c r="Y470" i="7"/>
  <c r="Y478" i="7"/>
  <c r="Y486" i="7"/>
  <c r="Y494" i="7"/>
  <c r="Y502" i="7"/>
  <c r="Y510" i="7"/>
  <c r="Y518" i="7"/>
  <c r="Y526" i="7"/>
  <c r="Y534" i="7"/>
  <c r="Y542" i="7"/>
  <c r="Y550" i="7"/>
  <c r="Y558" i="7"/>
  <c r="Y566" i="7"/>
  <c r="Y574" i="7"/>
  <c r="Y582" i="7"/>
  <c r="Y579" i="7"/>
  <c r="Z399" i="7"/>
  <c r="Z415" i="7"/>
  <c r="Z431" i="7"/>
  <c r="Z444" i="7"/>
  <c r="Z452" i="7"/>
  <c r="Z460" i="7"/>
  <c r="Z468" i="7"/>
  <c r="Z476" i="7"/>
  <c r="Z484" i="7"/>
  <c r="Z492" i="7"/>
  <c r="Z500" i="7"/>
  <c r="Z508" i="7"/>
  <c r="Z516" i="7"/>
  <c r="Z524" i="7"/>
  <c r="Z532" i="7"/>
  <c r="Z540" i="7"/>
  <c r="Z548" i="7"/>
  <c r="Z556" i="7"/>
  <c r="Z564" i="7"/>
  <c r="Z572" i="7"/>
  <c r="Z580" i="7"/>
  <c r="Y569" i="7"/>
  <c r="Y393" i="7"/>
  <c r="Y409" i="7"/>
  <c r="Y425" i="7"/>
  <c r="Y441" i="7"/>
  <c r="Y449" i="7"/>
  <c r="Y457" i="7"/>
  <c r="Y465" i="7"/>
  <c r="Y473" i="7"/>
  <c r="Y481" i="7"/>
  <c r="Y489" i="7"/>
  <c r="Y497" i="7"/>
  <c r="Y505" i="7"/>
  <c r="Y513" i="7"/>
  <c r="Y521" i="7"/>
  <c r="Y529" i="7"/>
  <c r="Y537" i="7"/>
  <c r="Y545" i="7"/>
  <c r="Y557" i="7"/>
  <c r="Y571" i="7"/>
  <c r="Z393" i="7"/>
  <c r="Z409" i="7"/>
  <c r="Z425" i="7"/>
  <c r="Z441" i="7"/>
  <c r="Z449" i="7"/>
  <c r="Z457" i="7"/>
  <c r="Z465" i="7"/>
  <c r="Z473" i="7"/>
  <c r="Z481" i="7"/>
  <c r="Z489" i="7"/>
  <c r="Z497" i="7"/>
  <c r="Z505" i="7"/>
  <c r="Z513" i="7"/>
  <c r="Z521" i="7"/>
  <c r="Z529" i="7"/>
  <c r="Y59" i="7"/>
  <c r="Y123" i="7"/>
  <c r="Y187" i="7"/>
  <c r="Y251" i="7"/>
  <c r="Z61" i="7"/>
  <c r="Z125" i="7"/>
  <c r="Z189" i="7"/>
  <c r="Z253" i="7"/>
  <c r="Y64" i="7"/>
  <c r="Y128" i="7"/>
  <c r="Y192" i="7"/>
  <c r="Z110" i="7"/>
  <c r="Y278" i="7"/>
  <c r="Y342" i="7"/>
  <c r="Y406" i="7"/>
  <c r="Z88" i="7"/>
  <c r="Z224" i="7"/>
  <c r="Z274" i="7"/>
  <c r="Z306" i="7"/>
  <c r="Z338" i="7"/>
  <c r="Z370" i="7"/>
  <c r="Z402" i="7"/>
  <c r="Z434" i="7"/>
  <c r="Z106" i="7"/>
  <c r="Y232" i="7"/>
  <c r="Y277" i="7"/>
  <c r="Y309" i="7"/>
  <c r="Y341" i="7"/>
  <c r="Y365" i="7"/>
  <c r="Y381" i="7"/>
  <c r="Z52" i="7"/>
  <c r="Z116" i="7"/>
  <c r="Z180" i="7"/>
  <c r="Z236" i="7"/>
  <c r="Z263" i="7"/>
  <c r="Z275" i="7"/>
  <c r="Z285" i="7"/>
  <c r="Z295" i="7"/>
  <c r="Z307" i="7"/>
  <c r="Z317" i="7"/>
  <c r="Z325" i="7"/>
  <c r="Z333" i="7"/>
  <c r="Z341" i="7"/>
  <c r="Z349" i="7"/>
  <c r="Z357" i="7"/>
  <c r="Z365" i="7"/>
  <c r="Z373" i="7"/>
  <c r="Z381" i="7"/>
  <c r="Y391" i="7"/>
  <c r="Y407" i="7"/>
  <c r="Y423" i="7"/>
  <c r="Y439" i="7"/>
  <c r="Y448" i="7"/>
  <c r="Y456" i="7"/>
  <c r="Y464" i="7"/>
  <c r="Y472" i="7"/>
  <c r="Y480" i="7"/>
  <c r="Y488" i="7"/>
  <c r="Y496" i="7"/>
  <c r="Y504" i="7"/>
  <c r="Y512" i="7"/>
  <c r="Y520" i="7"/>
  <c r="Y528" i="7"/>
  <c r="Y536" i="7"/>
  <c r="Y544" i="7"/>
  <c r="Y552" i="7"/>
  <c r="Y560" i="7"/>
  <c r="Y568" i="7"/>
  <c r="Y576" i="7"/>
  <c r="Y551" i="7"/>
  <c r="Z387" i="7"/>
  <c r="Z403" i="7"/>
  <c r="Z419" i="7"/>
  <c r="Z435" i="7"/>
  <c r="Z446" i="7"/>
  <c r="Z454" i="7"/>
  <c r="Z462" i="7"/>
  <c r="Z470" i="7"/>
  <c r="Z478" i="7"/>
  <c r="Z486" i="7"/>
  <c r="Z494" i="7"/>
  <c r="Z502" i="7"/>
  <c r="Z510" i="7"/>
  <c r="Z518" i="7"/>
  <c r="Z526" i="7"/>
  <c r="Z534" i="7"/>
  <c r="Z542" i="7"/>
  <c r="Z550" i="7"/>
  <c r="Z558" i="7"/>
  <c r="Z566" i="7"/>
  <c r="Z574" i="7"/>
  <c r="Z582" i="7"/>
  <c r="Y575" i="7"/>
  <c r="Y397" i="7"/>
  <c r="Y413" i="7"/>
  <c r="Y429" i="7"/>
  <c r="Y443" i="7"/>
  <c r="Y451" i="7"/>
  <c r="Y459" i="7"/>
  <c r="Y467" i="7"/>
  <c r="Y475" i="7"/>
  <c r="Y483" i="7"/>
  <c r="Y491" i="7"/>
  <c r="Y499" i="7"/>
  <c r="Y507" i="7"/>
  <c r="Y515" i="7"/>
  <c r="Y523" i="7"/>
  <c r="Y531" i="7"/>
  <c r="Y539" i="7"/>
  <c r="Y547" i="7"/>
  <c r="Y559" i="7"/>
  <c r="Y577" i="7"/>
  <c r="Z397" i="7"/>
  <c r="Z413" i="7"/>
  <c r="Z429" i="7"/>
  <c r="Z443" i="7"/>
  <c r="Z451" i="7"/>
  <c r="Z459" i="7"/>
  <c r="Z467" i="7"/>
  <c r="Z475" i="7"/>
  <c r="Z483" i="7"/>
  <c r="Z491" i="7"/>
  <c r="Z499" i="7"/>
  <c r="Z507" i="7"/>
  <c r="Z515" i="7"/>
  <c r="Z523" i="7"/>
  <c r="Z531" i="7"/>
  <c r="Y11" i="7"/>
  <c r="Z13" i="7"/>
  <c r="Y16" i="7"/>
  <c r="Z174" i="7"/>
  <c r="Z128" i="7"/>
  <c r="Z346" i="7"/>
  <c r="Z138" i="7"/>
  <c r="Y349" i="7"/>
  <c r="Z132" i="7"/>
  <c r="Z277" i="7"/>
  <c r="Z319" i="7"/>
  <c r="Z351" i="7"/>
  <c r="Z383" i="7"/>
  <c r="Y442" i="7"/>
  <c r="Y474" i="7"/>
  <c r="Y506" i="7"/>
  <c r="Y538" i="7"/>
  <c r="Y570" i="7"/>
  <c r="Z407" i="7"/>
  <c r="Z456" i="7"/>
  <c r="Z488" i="7"/>
  <c r="Z520" i="7"/>
  <c r="Z552" i="7"/>
  <c r="Y549" i="7"/>
  <c r="Y433" i="7"/>
  <c r="Y469" i="7"/>
  <c r="Y501" i="7"/>
  <c r="Y533" i="7"/>
  <c r="Y583" i="7"/>
  <c r="Z445" i="7"/>
  <c r="Z477" i="7"/>
  <c r="Z509" i="7"/>
  <c r="Z525" i="7"/>
  <c r="Z537" i="7"/>
  <c r="Z545" i="7"/>
  <c r="Z553" i="7"/>
  <c r="Z561" i="7"/>
  <c r="Z569" i="7"/>
  <c r="Z577" i="7"/>
  <c r="Z4" i="7"/>
  <c r="U6" i="7"/>
  <c r="S9" i="7"/>
  <c r="W11" i="7"/>
  <c r="U14" i="7"/>
  <c r="S17" i="7"/>
  <c r="W19" i="7"/>
  <c r="U22" i="7"/>
  <c r="S25" i="7"/>
  <c r="W27" i="7"/>
  <c r="U30" i="7"/>
  <c r="S33" i="7"/>
  <c r="W35" i="7"/>
  <c r="U38" i="7"/>
  <c r="S41" i="7"/>
  <c r="W43" i="7"/>
  <c r="X5" i="7"/>
  <c r="V8" i="7"/>
  <c r="T11" i="7"/>
  <c r="X13" i="7"/>
  <c r="V16" i="7"/>
  <c r="T19" i="7"/>
  <c r="X21" i="7"/>
  <c r="V24" i="7"/>
  <c r="T27" i="7"/>
  <c r="X29" i="7"/>
  <c r="V32" i="7"/>
  <c r="T35" i="7"/>
  <c r="X37" i="7"/>
  <c r="V40" i="7"/>
  <c r="T43" i="7"/>
  <c r="X45" i="7"/>
  <c r="V48" i="7"/>
  <c r="T51" i="7"/>
  <c r="X53" i="7"/>
  <c r="V56" i="7"/>
  <c r="T59" i="7"/>
  <c r="X61" i="7"/>
  <c r="V64" i="7"/>
  <c r="T67" i="7"/>
  <c r="X69" i="7"/>
  <c r="V72" i="7"/>
  <c r="T75" i="7"/>
  <c r="X77" i="7"/>
  <c r="V80" i="7"/>
  <c r="T83" i="7"/>
  <c r="X85" i="7"/>
  <c r="V88" i="7"/>
  <c r="X6" i="7"/>
  <c r="T12" i="7"/>
  <c r="V17" i="7"/>
  <c r="X22" i="7"/>
  <c r="T28" i="7"/>
  <c r="V33" i="7"/>
  <c r="X38" i="7"/>
  <c r="T44" i="7"/>
  <c r="T48" i="7"/>
  <c r="W51" i="7"/>
  <c r="U55" i="7"/>
  <c r="X58" i="7"/>
  <c r="U62" i="7"/>
  <c r="S66" i="7"/>
  <c r="V69" i="7"/>
  <c r="S73" i="7"/>
  <c r="W76" i="7"/>
  <c r="T80" i="7"/>
  <c r="W83" i="7"/>
  <c r="U87" i="7"/>
  <c r="V90" i="7"/>
  <c r="T93" i="7"/>
  <c r="X95" i="7"/>
  <c r="V98" i="7"/>
  <c r="S10" i="7"/>
  <c r="U15" i="7"/>
  <c r="W20" i="7"/>
  <c r="S26" i="7"/>
  <c r="U31" i="7"/>
  <c r="W36" i="7"/>
  <c r="S42" i="7"/>
  <c r="W46" i="7"/>
  <c r="T50" i="7"/>
  <c r="W53" i="7"/>
  <c r="U57" i="7"/>
  <c r="X60" i="7"/>
  <c r="U64" i="7"/>
  <c r="S68" i="7"/>
  <c r="V71" i="7"/>
  <c r="S75" i="7"/>
  <c r="W78" i="7"/>
  <c r="T82" i="7"/>
  <c r="W85" i="7"/>
  <c r="U89" i="7"/>
  <c r="S92" i="7"/>
  <c r="W94" i="7"/>
  <c r="U97" i="7"/>
  <c r="S100" i="7"/>
  <c r="W102" i="7"/>
  <c r="U105" i="7"/>
  <c r="S108" i="7"/>
  <c r="W110" i="7"/>
  <c r="X8" i="7"/>
  <c r="T14" i="7"/>
  <c r="V19" i="7"/>
  <c r="X24" i="7"/>
  <c r="T30" i="7"/>
  <c r="V35" i="7"/>
  <c r="X40" i="7"/>
  <c r="S46" i="7"/>
  <c r="V49" i="7"/>
  <c r="S53" i="7"/>
  <c r="W56" i="7"/>
  <c r="T60" i="7"/>
  <c r="W63" i="7"/>
  <c r="U67" i="7"/>
  <c r="X70" i="7"/>
  <c r="U74" i="7"/>
  <c r="S78" i="7"/>
  <c r="V81" i="7"/>
  <c r="S85" i="7"/>
  <c r="W88" i="7"/>
  <c r="V91" i="7"/>
  <c r="T94" i="7"/>
  <c r="X96" i="7"/>
  <c r="V99" i="7"/>
  <c r="T102" i="7"/>
  <c r="X104" i="7"/>
  <c r="V107" i="7"/>
  <c r="T110" i="7"/>
  <c r="X112" i="7"/>
  <c r="V115" i="7"/>
  <c r="T118" i="7"/>
  <c r="X120" i="7"/>
  <c r="W10" i="7"/>
  <c r="S16" i="7"/>
  <c r="U21" i="7"/>
  <c r="W26" i="7"/>
  <c r="S32" i="7"/>
  <c r="U37" i="7"/>
  <c r="W42" i="7"/>
  <c r="S47" i="7"/>
  <c r="W50" i="7"/>
  <c r="X64" i="7"/>
  <c r="S79" i="7"/>
  <c r="U92" i="7"/>
  <c r="S101" i="7"/>
  <c r="U106" i="7"/>
  <c r="W111" i="7"/>
  <c r="T115" i="7"/>
  <c r="W118" i="7"/>
  <c r="S122" i="7"/>
  <c r="W124" i="7"/>
  <c r="U127" i="7"/>
  <c r="S130" i="7"/>
  <c r="W132" i="7"/>
  <c r="U135" i="7"/>
  <c r="S138" i="7"/>
  <c r="W140" i="7"/>
  <c r="U143" i="7"/>
  <c r="S146" i="7"/>
  <c r="W148" i="7"/>
  <c r="U151" i="7"/>
  <c r="S154" i="7"/>
  <c r="W156" i="7"/>
  <c r="U159" i="7"/>
  <c r="S162" i="7"/>
  <c r="W164" i="7"/>
  <c r="U167" i="7"/>
  <c r="S170" i="7"/>
  <c r="W172" i="7"/>
  <c r="U175" i="7"/>
  <c r="S178" i="7"/>
  <c r="W180" i="7"/>
  <c r="S55" i="7"/>
  <c r="U69" i="7"/>
  <c r="V83" i="7"/>
  <c r="W95" i="7"/>
  <c r="V102" i="7"/>
  <c r="X107" i="7"/>
  <c r="W112" i="7"/>
  <c r="U116" i="7"/>
  <c r="X119" i="7"/>
  <c r="X122" i="7"/>
  <c r="V125" i="7"/>
  <c r="T128" i="7"/>
  <c r="X130" i="7"/>
  <c r="V133" i="7"/>
  <c r="T136" i="7"/>
  <c r="X138" i="7"/>
  <c r="V141" i="7"/>
  <c r="T144" i="7"/>
  <c r="X146" i="7"/>
  <c r="V149" i="7"/>
  <c r="T152" i="7"/>
  <c r="S63" i="7"/>
  <c r="U77" i="7"/>
  <c r="S91" i="7"/>
  <c r="U100" i="7"/>
  <c r="W105" i="7"/>
  <c r="S111" i="7"/>
  <c r="W114" i="7"/>
  <c r="U118" i="7"/>
  <c r="W121" i="7"/>
  <c r="U124" i="7"/>
  <c r="S127" i="7"/>
  <c r="W129" i="7"/>
  <c r="U132" i="7"/>
  <c r="S135" i="7"/>
  <c r="W137" i="7"/>
  <c r="U140" i="7"/>
  <c r="S143" i="7"/>
  <c r="U53" i="7"/>
  <c r="V67" i="7"/>
  <c r="W81" i="7"/>
  <c r="U94" i="7"/>
  <c r="X101" i="7"/>
  <c r="T107" i="7"/>
  <c r="Y75" i="7"/>
  <c r="Z77" i="7"/>
  <c r="Y80" i="7"/>
  <c r="Y294" i="7"/>
  <c r="Z242" i="7"/>
  <c r="Z378" i="7"/>
  <c r="Y248" i="7"/>
  <c r="Y369" i="7"/>
  <c r="Z196" i="7"/>
  <c r="Z287" i="7"/>
  <c r="Z327" i="7"/>
  <c r="Z359" i="7"/>
  <c r="Y395" i="7"/>
  <c r="Y450" i="7"/>
  <c r="Y482" i="7"/>
  <c r="Y514" i="7"/>
  <c r="Y546" i="7"/>
  <c r="Y578" i="7"/>
  <c r="Z423" i="7"/>
  <c r="Z464" i="7"/>
  <c r="Z496" i="7"/>
  <c r="Z528" i="7"/>
  <c r="Z560" i="7"/>
  <c r="Y581" i="7"/>
  <c r="Y445" i="7"/>
  <c r="Y477" i="7"/>
  <c r="Y509" i="7"/>
  <c r="Y541" i="7"/>
  <c r="Z401" i="7"/>
  <c r="Z453" i="7"/>
  <c r="Z485" i="7"/>
  <c r="Z511" i="7"/>
  <c r="Z527" i="7"/>
  <c r="Z539" i="7"/>
  <c r="Z547" i="7"/>
  <c r="Z555" i="7"/>
  <c r="Z563" i="7"/>
  <c r="Z571" i="7"/>
  <c r="Z579" i="7"/>
  <c r="Y4" i="7"/>
  <c r="S7" i="7"/>
  <c r="W9" i="7"/>
  <c r="U12" i="7"/>
  <c r="S15" i="7"/>
  <c r="W17" i="7"/>
  <c r="U20" i="7"/>
  <c r="S23" i="7"/>
  <c r="W25" i="7"/>
  <c r="U28" i="7"/>
  <c r="S31" i="7"/>
  <c r="W33" i="7"/>
  <c r="U36" i="7"/>
  <c r="S39" i="7"/>
  <c r="W41" i="7"/>
  <c r="U44" i="7"/>
  <c r="V6" i="7"/>
  <c r="T9" i="7"/>
  <c r="X11" i="7"/>
  <c r="V14" i="7"/>
  <c r="T17" i="7"/>
  <c r="X19" i="7"/>
  <c r="V22" i="7"/>
  <c r="T25" i="7"/>
  <c r="X27" i="7"/>
  <c r="V30" i="7"/>
  <c r="T33" i="7"/>
  <c r="X35" i="7"/>
  <c r="V38" i="7"/>
  <c r="T41" i="7"/>
  <c r="X43" i="7"/>
  <c r="V46" i="7"/>
  <c r="T49" i="7"/>
  <c r="X51" i="7"/>
  <c r="V54" i="7"/>
  <c r="T57" i="7"/>
  <c r="X59" i="7"/>
  <c r="V62" i="7"/>
  <c r="T65" i="7"/>
  <c r="X67" i="7"/>
  <c r="V70" i="7"/>
  <c r="T73" i="7"/>
  <c r="X75" i="7"/>
  <c r="V78" i="7"/>
  <c r="T81" i="7"/>
  <c r="X83" i="7"/>
  <c r="V86" i="7"/>
  <c r="T89" i="7"/>
  <c r="T8" i="7"/>
  <c r="V13" i="7"/>
  <c r="X18" i="7"/>
  <c r="T24" i="7"/>
  <c r="V29" i="7"/>
  <c r="X34" i="7"/>
  <c r="T40" i="7"/>
  <c r="V45" i="7"/>
  <c r="S49" i="7"/>
  <c r="W52" i="7"/>
  <c r="T56" i="7"/>
  <c r="W59" i="7"/>
  <c r="U63" i="7"/>
  <c r="X66" i="7"/>
  <c r="U70" i="7"/>
  <c r="S74" i="7"/>
  <c r="V77" i="7"/>
  <c r="S81" i="7"/>
  <c r="W84" i="7"/>
  <c r="T88" i="7"/>
  <c r="T91" i="7"/>
  <c r="X93" i="7"/>
  <c r="V96" i="7"/>
  <c r="S6" i="7"/>
  <c r="U11" i="7"/>
  <c r="W16" i="7"/>
  <c r="S22" i="7"/>
  <c r="U27" i="7"/>
  <c r="W32" i="7"/>
  <c r="S38" i="7"/>
  <c r="U43" i="7"/>
  <c r="V47" i="7"/>
  <c r="S51" i="7"/>
  <c r="W54" i="7"/>
  <c r="T58" i="7"/>
  <c r="W61" i="7"/>
  <c r="U65" i="7"/>
  <c r="X68" i="7"/>
  <c r="U72" i="7"/>
  <c r="S76" i="7"/>
  <c r="V79" i="7"/>
  <c r="S83" i="7"/>
  <c r="W86" i="7"/>
  <c r="S90" i="7"/>
  <c r="W92" i="7"/>
  <c r="U95" i="7"/>
  <c r="S98" i="7"/>
  <c r="W100" i="7"/>
  <c r="U103" i="7"/>
  <c r="S106" i="7"/>
  <c r="W108" i="7"/>
  <c r="U111" i="7"/>
  <c r="T10" i="7"/>
  <c r="V15" i="7"/>
  <c r="X20" i="7"/>
  <c r="T26" i="7"/>
  <c r="V31" i="7"/>
  <c r="X36" i="7"/>
  <c r="T42" i="7"/>
  <c r="X46" i="7"/>
  <c r="U50" i="7"/>
  <c r="S54" i="7"/>
  <c r="V57" i="7"/>
  <c r="S61" i="7"/>
  <c r="W64" i="7"/>
  <c r="T68" i="7"/>
  <c r="W71" i="7"/>
  <c r="U75" i="7"/>
  <c r="X78" i="7"/>
  <c r="U82" i="7"/>
  <c r="S86" i="7"/>
  <c r="V89" i="7"/>
  <c r="T92" i="7"/>
  <c r="X94" i="7"/>
  <c r="V97" i="7"/>
  <c r="T100" i="7"/>
  <c r="X102" i="7"/>
  <c r="V105" i="7"/>
  <c r="T108" i="7"/>
  <c r="X110" i="7"/>
  <c r="V113" i="7"/>
  <c r="T116" i="7"/>
  <c r="X118" i="7"/>
  <c r="W6" i="7"/>
  <c r="S12" i="7"/>
  <c r="U17" i="7"/>
  <c r="W22" i="7"/>
  <c r="S28" i="7"/>
  <c r="U33" i="7"/>
  <c r="W38" i="7"/>
  <c r="S44" i="7"/>
  <c r="S48" i="7"/>
  <c r="T54" i="7"/>
  <c r="U68" i="7"/>
  <c r="W82" i="7"/>
  <c r="S95" i="7"/>
  <c r="U102" i="7"/>
  <c r="W107" i="7"/>
  <c r="V112" i="7"/>
  <c r="S116" i="7"/>
  <c r="W119" i="7"/>
  <c r="W122" i="7"/>
  <c r="U125" i="7"/>
  <c r="S128" i="7"/>
  <c r="W130" i="7"/>
  <c r="U133" i="7"/>
  <c r="S136" i="7"/>
  <c r="W138" i="7"/>
  <c r="U141" i="7"/>
  <c r="S144" i="7"/>
  <c r="W146" i="7"/>
  <c r="U149" i="7"/>
  <c r="S152" i="7"/>
  <c r="W154" i="7"/>
  <c r="U157" i="7"/>
  <c r="S160" i="7"/>
  <c r="W162" i="7"/>
  <c r="U165" i="7"/>
  <c r="S168" i="7"/>
  <c r="W170" i="7"/>
  <c r="U173" i="7"/>
  <c r="S176" i="7"/>
  <c r="W178" i="7"/>
  <c r="U181" i="7"/>
  <c r="W58" i="7"/>
  <c r="X72" i="7"/>
  <c r="S87" i="7"/>
  <c r="U98" i="7"/>
  <c r="X103" i="7"/>
  <c r="T109" i="7"/>
  <c r="W113" i="7"/>
  <c r="T117" i="7"/>
  <c r="W120" i="7"/>
  <c r="V123" i="7"/>
  <c r="T126" i="7"/>
  <c r="X128" i="7"/>
  <c r="V131" i="7"/>
  <c r="T134" i="7"/>
  <c r="X136" i="7"/>
  <c r="V139" i="7"/>
  <c r="T142" i="7"/>
  <c r="X144" i="7"/>
  <c r="V147" i="7"/>
  <c r="T150" i="7"/>
  <c r="U52" i="7"/>
  <c r="W66" i="7"/>
  <c r="X80" i="7"/>
  <c r="W93" i="7"/>
  <c r="W101" i="7"/>
  <c r="S107" i="7"/>
  <c r="S112" i="7"/>
  <c r="W115" i="7"/>
  <c r="T119" i="7"/>
  <c r="U122" i="7"/>
  <c r="S125" i="7"/>
  <c r="W127" i="7"/>
  <c r="U130" i="7"/>
  <c r="S133" i="7"/>
  <c r="W135" i="7"/>
  <c r="U138" i="7"/>
  <c r="S141" i="7"/>
  <c r="W143" i="7"/>
  <c r="X56" i="7"/>
  <c r="S71" i="7"/>
  <c r="U85" i="7"/>
  <c r="Y139" i="7"/>
  <c r="Z141" i="7"/>
  <c r="Y144" i="7"/>
  <c r="Y358" i="7"/>
  <c r="Z282" i="7"/>
  <c r="Z410" i="7"/>
  <c r="Y285" i="7"/>
  <c r="Y385" i="7"/>
  <c r="Z244" i="7"/>
  <c r="Z299" i="7"/>
  <c r="Z335" i="7"/>
  <c r="Z367" i="7"/>
  <c r="Y411" i="7"/>
  <c r="Y458" i="7"/>
  <c r="Y490" i="7"/>
  <c r="Y522" i="7"/>
  <c r="Y554" i="7"/>
  <c r="Y565" i="7"/>
  <c r="Z439" i="7"/>
  <c r="Z472" i="7"/>
  <c r="Z504" i="7"/>
  <c r="Z536" i="7"/>
  <c r="Z568" i="7"/>
  <c r="Y401" i="7"/>
  <c r="Y453" i="7"/>
  <c r="Y485" i="7"/>
  <c r="Y517" i="7"/>
  <c r="Y553" i="7"/>
  <c r="Z417" i="7"/>
  <c r="Z461" i="7"/>
  <c r="Z493" i="7"/>
  <c r="Z517" i="7"/>
  <c r="Z533" i="7"/>
  <c r="Z541" i="7"/>
  <c r="Z549" i="7"/>
  <c r="Z557" i="7"/>
  <c r="Z565" i="7"/>
  <c r="Z573" i="7"/>
  <c r="Z581" i="7"/>
  <c r="S5" i="7"/>
  <c r="W7" i="7"/>
  <c r="U10" i="7"/>
  <c r="S13" i="7"/>
  <c r="W15" i="7"/>
  <c r="U18" i="7"/>
  <c r="S21" i="7"/>
  <c r="W23" i="7"/>
  <c r="U26" i="7"/>
  <c r="S29" i="7"/>
  <c r="W31" i="7"/>
  <c r="U34" i="7"/>
  <c r="S37" i="7"/>
  <c r="W39" i="7"/>
  <c r="U42" i="7"/>
  <c r="S45" i="7"/>
  <c r="T7" i="7"/>
  <c r="X9" i="7"/>
  <c r="V12" i="7"/>
  <c r="T15" i="7"/>
  <c r="X17" i="7"/>
  <c r="V20" i="7"/>
  <c r="T23" i="7"/>
  <c r="X25" i="7"/>
  <c r="V28" i="7"/>
  <c r="T31" i="7"/>
  <c r="X33" i="7"/>
  <c r="V36" i="7"/>
  <c r="T39" i="7"/>
  <c r="X41" i="7"/>
  <c r="V44" i="7"/>
  <c r="T47" i="7"/>
  <c r="X49" i="7"/>
  <c r="V52" i="7"/>
  <c r="T55" i="7"/>
  <c r="X57" i="7"/>
  <c r="V60" i="7"/>
  <c r="T63" i="7"/>
  <c r="X65" i="7"/>
  <c r="V68" i="7"/>
  <c r="T71" i="7"/>
  <c r="X73" i="7"/>
  <c r="V76" i="7"/>
  <c r="T79" i="7"/>
  <c r="X81" i="7"/>
  <c r="V84" i="7"/>
  <c r="T87" i="7"/>
  <c r="U5" i="7"/>
  <c r="V9" i="7"/>
  <c r="X14" i="7"/>
  <c r="T20" i="7"/>
  <c r="V25" i="7"/>
  <c r="X30" i="7"/>
  <c r="T36" i="7"/>
  <c r="V41" i="7"/>
  <c r="U46" i="7"/>
  <c r="S50" i="7"/>
  <c r="V53" i="7"/>
  <c r="S57" i="7"/>
  <c r="W60" i="7"/>
  <c r="T64" i="7"/>
  <c r="W67" i="7"/>
  <c r="U71" i="7"/>
  <c r="X74" i="7"/>
  <c r="U78" i="7"/>
  <c r="S82" i="7"/>
  <c r="V85" i="7"/>
  <c r="S89" i="7"/>
  <c r="X91" i="7"/>
  <c r="V94" i="7"/>
  <c r="T97" i="7"/>
  <c r="U7" i="7"/>
  <c r="W12" i="7"/>
  <c r="S18" i="7"/>
  <c r="U23" i="7"/>
  <c r="W28" i="7"/>
  <c r="S34" i="7"/>
  <c r="U39" i="7"/>
  <c r="W44" i="7"/>
  <c r="U48" i="7"/>
  <c r="S52" i="7"/>
  <c r="V55" i="7"/>
  <c r="S59" i="7"/>
  <c r="W62" i="7"/>
  <c r="T66" i="7"/>
  <c r="W69" i="7"/>
  <c r="U73" i="7"/>
  <c r="X76" i="7"/>
  <c r="U80" i="7"/>
  <c r="S84" i="7"/>
  <c r="V87" i="7"/>
  <c r="W90" i="7"/>
  <c r="U93" i="7"/>
  <c r="S96" i="7"/>
  <c r="W98" i="7"/>
  <c r="U101" i="7"/>
  <c r="S104" i="7"/>
  <c r="W106" i="7"/>
  <c r="U109" i="7"/>
  <c r="T6" i="7"/>
  <c r="V11" i="7"/>
  <c r="X16" i="7"/>
  <c r="T22" i="7"/>
  <c r="V27" i="7"/>
  <c r="X32" i="7"/>
  <c r="T38" i="7"/>
  <c r="V43" i="7"/>
  <c r="W47" i="7"/>
  <c r="U51" i="7"/>
  <c r="X54" i="7"/>
  <c r="U58" i="7"/>
  <c r="S62" i="7"/>
  <c r="V65" i="7"/>
  <c r="S69" i="7"/>
  <c r="W72" i="7"/>
  <c r="T76" i="7"/>
  <c r="W79" i="7"/>
  <c r="U83" i="7"/>
  <c r="X86" i="7"/>
  <c r="T90" i="7"/>
  <c r="X92" i="7"/>
  <c r="V95" i="7"/>
  <c r="T98" i="7"/>
  <c r="X100" i="7"/>
  <c r="V103" i="7"/>
  <c r="T106" i="7"/>
  <c r="X108" i="7"/>
  <c r="V111" i="7"/>
  <c r="T114" i="7"/>
  <c r="X116" i="7"/>
  <c r="V119" i="7"/>
  <c r="S8" i="7"/>
  <c r="U13" i="7"/>
  <c r="W18" i="7"/>
  <c r="S24" i="7"/>
  <c r="U29" i="7"/>
  <c r="W34" i="7"/>
  <c r="S40" i="7"/>
  <c r="U45" i="7"/>
  <c r="X48" i="7"/>
  <c r="W57" i="7"/>
  <c r="S72" i="7"/>
  <c r="T86" i="7"/>
  <c r="W97" i="7"/>
  <c r="W103" i="7"/>
  <c r="S109" i="7"/>
  <c r="U113" i="7"/>
  <c r="S117" i="7"/>
  <c r="V120" i="7"/>
  <c r="U123" i="7"/>
  <c r="S126" i="7"/>
  <c r="W128" i="7"/>
  <c r="U131" i="7"/>
  <c r="S134" i="7"/>
  <c r="W136" i="7"/>
  <c r="U139" i="7"/>
  <c r="S142" i="7"/>
  <c r="W144" i="7"/>
  <c r="U147" i="7"/>
  <c r="S150" i="7"/>
  <c r="W152" i="7"/>
  <c r="U155" i="7"/>
  <c r="S158" i="7"/>
  <c r="W160" i="7"/>
  <c r="U163" i="7"/>
  <c r="S166" i="7"/>
  <c r="W168" i="7"/>
  <c r="U171" i="7"/>
  <c r="S174" i="7"/>
  <c r="W176" i="7"/>
  <c r="U179" i="7"/>
  <c r="S182" i="7"/>
  <c r="T62" i="7"/>
  <c r="U76" i="7"/>
  <c r="U90" i="7"/>
  <c r="X99" i="7"/>
  <c r="T105" i="7"/>
  <c r="V110" i="7"/>
  <c r="V114" i="7"/>
  <c r="S118" i="7"/>
  <c r="V121" i="7"/>
  <c r="T124" i="7"/>
  <c r="X126" i="7"/>
  <c r="V129" i="7"/>
  <c r="T132" i="7"/>
  <c r="X134" i="7"/>
  <c r="V137" i="7"/>
  <c r="T140" i="7"/>
  <c r="X142" i="7"/>
  <c r="V145" i="7"/>
  <c r="T148" i="7"/>
  <c r="X150" i="7"/>
  <c r="S56" i="7"/>
  <c r="T70" i="7"/>
  <c r="U84" i="7"/>
  <c r="U96" i="7"/>
  <c r="S103" i="7"/>
  <c r="U108" i="7"/>
  <c r="S113" i="7"/>
  <c r="V116" i="7"/>
  <c r="S120" i="7"/>
  <c r="S123" i="7"/>
  <c r="W125" i="7"/>
  <c r="U128" i="7"/>
  <c r="S131" i="7"/>
  <c r="W133" i="7"/>
  <c r="U136" i="7"/>
  <c r="S139" i="7"/>
  <c r="W141" i="7"/>
  <c r="U144" i="7"/>
  <c r="U60" i="7"/>
  <c r="W74" i="7"/>
  <c r="X88" i="7"/>
  <c r="T99" i="7"/>
  <c r="V104" i="7"/>
  <c r="X109" i="7"/>
  <c r="Y422" i="7"/>
  <c r="Z68" i="7"/>
  <c r="Z375" i="7"/>
  <c r="Y530" i="7"/>
  <c r="Z480" i="7"/>
  <c r="Y417" i="7"/>
  <c r="Y561" i="7"/>
  <c r="Z519" i="7"/>
  <c r="Z559" i="7"/>
  <c r="W5" i="7"/>
  <c r="U16" i="7"/>
  <c r="S27" i="7"/>
  <c r="W37" i="7"/>
  <c r="X7" i="7"/>
  <c r="V18" i="7"/>
  <c r="T29" i="7"/>
  <c r="X39" i="7"/>
  <c r="V50" i="7"/>
  <c r="T61" i="7"/>
  <c r="X71" i="7"/>
  <c r="V82" i="7"/>
  <c r="X10" i="7"/>
  <c r="T32" i="7"/>
  <c r="X50" i="7"/>
  <c r="S65" i="7"/>
  <c r="U79" i="7"/>
  <c r="V92" i="7"/>
  <c r="S14" i="7"/>
  <c r="U35" i="7"/>
  <c r="X52" i="7"/>
  <c r="S67" i="7"/>
  <c r="U81" i="7"/>
  <c r="S94" i="7"/>
  <c r="W104" i="7"/>
  <c r="X12" i="7"/>
  <c r="T34" i="7"/>
  <c r="T52" i="7"/>
  <c r="U66" i="7"/>
  <c r="W80" i="7"/>
  <c r="V93" i="7"/>
  <c r="T104" i="7"/>
  <c r="X114" i="7"/>
  <c r="W14" i="7"/>
  <c r="S36" i="7"/>
  <c r="U61" i="7"/>
  <c r="S105" i="7"/>
  <c r="U121" i="7"/>
  <c r="S132" i="7"/>
  <c r="W142" i="7"/>
  <c r="U153" i="7"/>
  <c r="S164" i="7"/>
  <c r="W174" i="7"/>
  <c r="W65" i="7"/>
  <c r="V106" i="7"/>
  <c r="T122" i="7"/>
  <c r="X132" i="7"/>
  <c r="V143" i="7"/>
  <c r="V59" i="7"/>
  <c r="U104" i="7"/>
  <c r="S121" i="7"/>
  <c r="W131" i="7"/>
  <c r="U142" i="7"/>
  <c r="W91" i="7"/>
  <c r="X105" i="7"/>
  <c r="T113" i="7"/>
  <c r="W116" i="7"/>
  <c r="U120" i="7"/>
  <c r="T123" i="7"/>
  <c r="X125" i="7"/>
  <c r="V128" i="7"/>
  <c r="T131" i="7"/>
  <c r="X133" i="7"/>
  <c r="V136" i="7"/>
  <c r="T139" i="7"/>
  <c r="X141" i="7"/>
  <c r="S149" i="7"/>
  <c r="W153" i="7"/>
  <c r="T157" i="7"/>
  <c r="X160" i="7"/>
  <c r="U164" i="7"/>
  <c r="X167" i="7"/>
  <c r="V171" i="7"/>
  <c r="S175" i="7"/>
  <c r="V178" i="7"/>
  <c r="T182" i="7"/>
  <c r="X184" i="7"/>
  <c r="V187" i="7"/>
  <c r="T190" i="7"/>
  <c r="X192" i="7"/>
  <c r="V195" i="7"/>
  <c r="T198" i="7"/>
  <c r="X200" i="7"/>
  <c r="V203" i="7"/>
  <c r="T206" i="7"/>
  <c r="X208" i="7"/>
  <c r="V211" i="7"/>
  <c r="T214" i="7"/>
  <c r="X216" i="7"/>
  <c r="V219" i="7"/>
  <c r="T222" i="7"/>
  <c r="X224" i="7"/>
  <c r="V227" i="7"/>
  <c r="T230" i="7"/>
  <c r="X232" i="7"/>
  <c r="V235" i="7"/>
  <c r="T238" i="7"/>
  <c r="X240" i="7"/>
  <c r="V146" i="7"/>
  <c r="X151" i="7"/>
  <c r="W155" i="7"/>
  <c r="T159" i="7"/>
  <c r="X162" i="7"/>
  <c r="U166" i="7"/>
  <c r="X169" i="7"/>
  <c r="V173" i="7"/>
  <c r="S177" i="7"/>
  <c r="V180" i="7"/>
  <c r="W183" i="7"/>
  <c r="U186" i="7"/>
  <c r="S189" i="7"/>
  <c r="W191" i="7"/>
  <c r="U194" i="7"/>
  <c r="S197" i="7"/>
  <c r="W199" i="7"/>
  <c r="U202" i="7"/>
  <c r="S205" i="7"/>
  <c r="W207" i="7"/>
  <c r="U210" i="7"/>
  <c r="S213" i="7"/>
  <c r="W215" i="7"/>
  <c r="U218" i="7"/>
  <c r="S221" i="7"/>
  <c r="W223" i="7"/>
  <c r="U226" i="7"/>
  <c r="S229" i="7"/>
  <c r="W231" i="7"/>
  <c r="U234" i="7"/>
  <c r="S237" i="7"/>
  <c r="W239" i="7"/>
  <c r="W145" i="7"/>
  <c r="S151" i="7"/>
  <c r="S155" i="7"/>
  <c r="V158" i="7"/>
  <c r="T162" i="7"/>
  <c r="W165" i="7"/>
  <c r="T169" i="7"/>
  <c r="X172" i="7"/>
  <c r="T147" i="7"/>
  <c r="V152" i="7"/>
  <c r="T156" i="7"/>
  <c r="W159" i="7"/>
  <c r="T163" i="7"/>
  <c r="X166" i="7"/>
  <c r="U170" i="7"/>
  <c r="X173" i="7"/>
  <c r="V177" i="7"/>
  <c r="S181" i="7"/>
  <c r="S184" i="7"/>
  <c r="W186" i="7"/>
  <c r="U189" i="7"/>
  <c r="S192" i="7"/>
  <c r="W194" i="7"/>
  <c r="U197" i="7"/>
  <c r="S200" i="7"/>
  <c r="W202" i="7"/>
  <c r="U205" i="7"/>
  <c r="S208" i="7"/>
  <c r="W210" i="7"/>
  <c r="U213" i="7"/>
  <c r="S216" i="7"/>
  <c r="W218" i="7"/>
  <c r="U221" i="7"/>
  <c r="S224" i="7"/>
  <c r="W226" i="7"/>
  <c r="U229" i="7"/>
  <c r="S232" i="7"/>
  <c r="W234" i="7"/>
  <c r="U237" i="7"/>
  <c r="S240" i="7"/>
  <c r="V184" i="7"/>
  <c r="T195" i="7"/>
  <c r="X205" i="7"/>
  <c r="V216" i="7"/>
  <c r="T227" i="7"/>
  <c r="X237" i="7"/>
  <c r="S243" i="7"/>
  <c r="W245" i="7"/>
  <c r="U248" i="7"/>
  <c r="S251" i="7"/>
  <c r="W253" i="7"/>
  <c r="U256" i="7"/>
  <c r="S259" i="7"/>
  <c r="W261" i="7"/>
  <c r="U264" i="7"/>
  <c r="S267" i="7"/>
  <c r="W269" i="7"/>
  <c r="U272" i="7"/>
  <c r="S275" i="7"/>
  <c r="W277" i="7"/>
  <c r="U280" i="7"/>
  <c r="S283" i="7"/>
  <c r="W285" i="7"/>
  <c r="U288" i="7"/>
  <c r="S291" i="7"/>
  <c r="W293" i="7"/>
  <c r="U296" i="7"/>
  <c r="S299" i="7"/>
  <c r="W301" i="7"/>
  <c r="U304" i="7"/>
  <c r="S307" i="7"/>
  <c r="W309" i="7"/>
  <c r="U312" i="7"/>
  <c r="S315" i="7"/>
  <c r="W317" i="7"/>
  <c r="U320" i="7"/>
  <c r="S323" i="7"/>
  <c r="W325" i="7"/>
  <c r="U328" i="7"/>
  <c r="S331" i="7"/>
  <c r="W333" i="7"/>
  <c r="U336" i="7"/>
  <c r="S339" i="7"/>
  <c r="W341" i="7"/>
  <c r="U344" i="7"/>
  <c r="S347" i="7"/>
  <c r="W349" i="7"/>
  <c r="U352" i="7"/>
  <c r="S355" i="7"/>
  <c r="W357" i="7"/>
  <c r="U360" i="7"/>
  <c r="S363" i="7"/>
  <c r="W365" i="7"/>
  <c r="U368" i="7"/>
  <c r="S371" i="7"/>
  <c r="W373" i="7"/>
  <c r="U376" i="7"/>
  <c r="S379" i="7"/>
  <c r="W381" i="7"/>
  <c r="U384" i="7"/>
  <c r="S387" i="7"/>
  <c r="W389" i="7"/>
  <c r="U392" i="7"/>
  <c r="V175" i="7"/>
  <c r="X187" i="7"/>
  <c r="V198" i="7"/>
  <c r="T209" i="7"/>
  <c r="X219" i="7"/>
  <c r="V230" i="7"/>
  <c r="W240" i="7"/>
  <c r="X243" i="7"/>
  <c r="V246" i="7"/>
  <c r="T249" i="7"/>
  <c r="X251" i="7"/>
  <c r="V254" i="7"/>
  <c r="Y203" i="7"/>
  <c r="Z314" i="7"/>
  <c r="Z267" i="7"/>
  <c r="Y427" i="7"/>
  <c r="Y562" i="7"/>
  <c r="Z512" i="7"/>
  <c r="Y461" i="7"/>
  <c r="Z433" i="7"/>
  <c r="Z535" i="7"/>
  <c r="Z567" i="7"/>
  <c r="U8" i="7"/>
  <c r="S19" i="7"/>
  <c r="W29" i="7"/>
  <c r="U40" i="7"/>
  <c r="V10" i="7"/>
  <c r="T21" i="7"/>
  <c r="X31" i="7"/>
  <c r="V42" i="7"/>
  <c r="T53" i="7"/>
  <c r="X63" i="7"/>
  <c r="V74" i="7"/>
  <c r="T85" i="7"/>
  <c r="T16" i="7"/>
  <c r="V37" i="7"/>
  <c r="U54" i="7"/>
  <c r="W68" i="7"/>
  <c r="X82" i="7"/>
  <c r="T95" i="7"/>
  <c r="U19" i="7"/>
  <c r="W40" i="7"/>
  <c r="U56" i="7"/>
  <c r="W70" i="7"/>
  <c r="X84" i="7"/>
  <c r="W96" i="7"/>
  <c r="U107" i="7"/>
  <c r="T18" i="7"/>
  <c r="V39" i="7"/>
  <c r="W55" i="7"/>
  <c r="S70" i="7"/>
  <c r="T84" i="7"/>
  <c r="T96" i="7"/>
  <c r="X106" i="7"/>
  <c r="V117" i="7"/>
  <c r="S20" i="7"/>
  <c r="U41" i="7"/>
  <c r="V75" i="7"/>
  <c r="U110" i="7"/>
  <c r="S124" i="7"/>
  <c r="W134" i="7"/>
  <c r="U145" i="7"/>
  <c r="S156" i="7"/>
  <c r="W166" i="7"/>
  <c r="U177" i="7"/>
  <c r="S80" i="7"/>
  <c r="X111" i="7"/>
  <c r="X124" i="7"/>
  <c r="V135" i="7"/>
  <c r="T146" i="7"/>
  <c r="W73" i="7"/>
  <c r="W109" i="7"/>
  <c r="W123" i="7"/>
  <c r="U134" i="7"/>
  <c r="S145" i="7"/>
  <c r="S97" i="7"/>
  <c r="V108" i="7"/>
  <c r="S114" i="7"/>
  <c r="W117" i="7"/>
  <c r="T121" i="7"/>
  <c r="X123" i="7"/>
  <c r="V126" i="7"/>
  <c r="T129" i="7"/>
  <c r="X131" i="7"/>
  <c r="V134" i="7"/>
  <c r="T137" i="7"/>
  <c r="X139" i="7"/>
  <c r="V144" i="7"/>
  <c r="U150" i="7"/>
  <c r="V154" i="7"/>
  <c r="T158" i="7"/>
  <c r="W161" i="7"/>
  <c r="T165" i="7"/>
  <c r="X168" i="7"/>
  <c r="U172" i="7"/>
  <c r="X175" i="7"/>
  <c r="V179" i="7"/>
  <c r="X182" i="7"/>
  <c r="V185" i="7"/>
  <c r="T188" i="7"/>
  <c r="X190" i="7"/>
  <c r="V193" i="7"/>
  <c r="T196" i="7"/>
  <c r="X198" i="7"/>
  <c r="V201" i="7"/>
  <c r="T204" i="7"/>
  <c r="X206" i="7"/>
  <c r="V209" i="7"/>
  <c r="T212" i="7"/>
  <c r="X214" i="7"/>
  <c r="V217" i="7"/>
  <c r="T220" i="7"/>
  <c r="X222" i="7"/>
  <c r="V225" i="7"/>
  <c r="T228" i="7"/>
  <c r="X230" i="7"/>
  <c r="V233" i="7"/>
  <c r="T236" i="7"/>
  <c r="X238" i="7"/>
  <c r="V241" i="7"/>
  <c r="X147" i="7"/>
  <c r="S153" i="7"/>
  <c r="V156" i="7"/>
  <c r="T160" i="7"/>
  <c r="W163" i="7"/>
  <c r="T167" i="7"/>
  <c r="X170" i="7"/>
  <c r="U174" i="7"/>
  <c r="X177" i="7"/>
  <c r="V181" i="7"/>
  <c r="U184" i="7"/>
  <c r="S187" i="7"/>
  <c r="W189" i="7"/>
  <c r="U192" i="7"/>
  <c r="S195" i="7"/>
  <c r="W197" i="7"/>
  <c r="U200" i="7"/>
  <c r="S203" i="7"/>
  <c r="W205" i="7"/>
  <c r="U208" i="7"/>
  <c r="S211" i="7"/>
  <c r="W213" i="7"/>
  <c r="U216" i="7"/>
  <c r="S219" i="7"/>
  <c r="W221" i="7"/>
  <c r="U224" i="7"/>
  <c r="S227" i="7"/>
  <c r="W229" i="7"/>
  <c r="U232" i="7"/>
  <c r="S235" i="7"/>
  <c r="W237" i="7"/>
  <c r="U240" i="7"/>
  <c r="S147" i="7"/>
  <c r="U152" i="7"/>
  <c r="X155" i="7"/>
  <c r="V159" i="7"/>
  <c r="S163" i="7"/>
  <c r="V166" i="7"/>
  <c r="T170" i="7"/>
  <c r="W173" i="7"/>
  <c r="V148" i="7"/>
  <c r="V153" i="7"/>
  <c r="S157" i="7"/>
  <c r="V160" i="7"/>
  <c r="T164" i="7"/>
  <c r="W167" i="7"/>
  <c r="T171" i="7"/>
  <c r="X174" i="7"/>
  <c r="U178" i="7"/>
  <c r="X181" i="7"/>
  <c r="W184" i="7"/>
  <c r="U187" i="7"/>
  <c r="S190" i="7"/>
  <c r="W192" i="7"/>
  <c r="U195" i="7"/>
  <c r="S198" i="7"/>
  <c r="W200" i="7"/>
  <c r="U203" i="7"/>
  <c r="S206" i="7"/>
  <c r="W208" i="7"/>
  <c r="U211" i="7"/>
  <c r="S214" i="7"/>
  <c r="W216" i="7"/>
  <c r="U219" i="7"/>
  <c r="S222" i="7"/>
  <c r="W224" i="7"/>
  <c r="U227" i="7"/>
  <c r="S230" i="7"/>
  <c r="W232" i="7"/>
  <c r="U235" i="7"/>
  <c r="S238" i="7"/>
  <c r="V174" i="7"/>
  <c r="T187" i="7"/>
  <c r="X197" i="7"/>
  <c r="V208" i="7"/>
  <c r="T219" i="7"/>
  <c r="X229" i="7"/>
  <c r="V240" i="7"/>
  <c r="W243" i="7"/>
  <c r="U246" i="7"/>
  <c r="S249" i="7"/>
  <c r="W251" i="7"/>
  <c r="U254" i="7"/>
  <c r="S257" i="7"/>
  <c r="W259" i="7"/>
  <c r="U262" i="7"/>
  <c r="S265" i="7"/>
  <c r="W267" i="7"/>
  <c r="U270" i="7"/>
  <c r="S273" i="7"/>
  <c r="W275" i="7"/>
  <c r="U278" i="7"/>
  <c r="S281" i="7"/>
  <c r="W283" i="7"/>
  <c r="U286" i="7"/>
  <c r="S289" i="7"/>
  <c r="W291" i="7"/>
  <c r="U294" i="7"/>
  <c r="S297" i="7"/>
  <c r="W299" i="7"/>
  <c r="U302" i="7"/>
  <c r="S305" i="7"/>
  <c r="W307" i="7"/>
  <c r="U310" i="7"/>
  <c r="S313" i="7"/>
  <c r="W315" i="7"/>
  <c r="U318" i="7"/>
  <c r="S321" i="7"/>
  <c r="W323" i="7"/>
  <c r="U326" i="7"/>
  <c r="S329" i="7"/>
  <c r="W331" i="7"/>
  <c r="U334" i="7"/>
  <c r="S337" i="7"/>
  <c r="W339" i="7"/>
  <c r="U342" i="7"/>
  <c r="S345" i="7"/>
  <c r="W347" i="7"/>
  <c r="U350" i="7"/>
  <c r="S353" i="7"/>
  <c r="W355" i="7"/>
  <c r="U358" i="7"/>
  <c r="S361" i="7"/>
  <c r="W363" i="7"/>
  <c r="U366" i="7"/>
  <c r="S369" i="7"/>
  <c r="W371" i="7"/>
  <c r="U374" i="7"/>
  <c r="S377" i="7"/>
  <c r="W379" i="7"/>
  <c r="U382" i="7"/>
  <c r="S385" i="7"/>
  <c r="W387" i="7"/>
  <c r="U390" i="7"/>
  <c r="S393" i="7"/>
  <c r="S179" i="7"/>
  <c r="V190" i="7"/>
  <c r="T201" i="7"/>
  <c r="X211" i="7"/>
  <c r="V222" i="7"/>
  <c r="T233" i="7"/>
  <c r="X241" i="7"/>
  <c r="V244" i="7"/>
  <c r="T247" i="7"/>
  <c r="X249" i="7"/>
  <c r="V252" i="7"/>
  <c r="Z205" i="7"/>
  <c r="Z10" i="7"/>
  <c r="Z309" i="7"/>
  <c r="Y466" i="7"/>
  <c r="Z391" i="7"/>
  <c r="Z544" i="7"/>
  <c r="Y493" i="7"/>
  <c r="Z469" i="7"/>
  <c r="Z543" i="7"/>
  <c r="Z575" i="7"/>
  <c r="S11" i="7"/>
  <c r="W21" i="7"/>
  <c r="U32" i="7"/>
  <c r="S43" i="7"/>
  <c r="T13" i="7"/>
  <c r="X23" i="7"/>
  <c r="V34" i="7"/>
  <c r="T45" i="7"/>
  <c r="X55" i="7"/>
  <c r="V66" i="7"/>
  <c r="T77" i="7"/>
  <c r="X87" i="7"/>
  <c r="V21" i="7"/>
  <c r="X42" i="7"/>
  <c r="S58" i="7"/>
  <c r="T72" i="7"/>
  <c r="U86" i="7"/>
  <c r="X97" i="7"/>
  <c r="W24" i="7"/>
  <c r="W45" i="7"/>
  <c r="S60" i="7"/>
  <c r="T74" i="7"/>
  <c r="U88" i="7"/>
  <c r="U99" i="7"/>
  <c r="S110" i="7"/>
  <c r="V23" i="7"/>
  <c r="X44" i="7"/>
  <c r="U59" i="7"/>
  <c r="V73" i="7"/>
  <c r="W87" i="7"/>
  <c r="X98" i="7"/>
  <c r="V109" i="7"/>
  <c r="T120" i="7"/>
  <c r="U25" i="7"/>
  <c r="T46" i="7"/>
  <c r="W89" i="7"/>
  <c r="U114" i="7"/>
  <c r="W126" i="7"/>
  <c r="U137" i="7"/>
  <c r="S148" i="7"/>
  <c r="W158" i="7"/>
  <c r="U169" i="7"/>
  <c r="S180" i="7"/>
  <c r="S93" i="7"/>
  <c r="U115" i="7"/>
  <c r="V127" i="7"/>
  <c r="T138" i="7"/>
  <c r="X148" i="7"/>
  <c r="S88" i="7"/>
  <c r="X113" i="7"/>
  <c r="U126" i="7"/>
  <c r="S137" i="7"/>
  <c r="S64" i="7"/>
  <c r="V100" i="7"/>
  <c r="T111" i="7"/>
  <c r="S115" i="7"/>
  <c r="V118" i="7"/>
  <c r="X121" i="7"/>
  <c r="V124" i="7"/>
  <c r="T127" i="7"/>
  <c r="X129" i="7"/>
  <c r="V132" i="7"/>
  <c r="T135" i="7"/>
  <c r="X137" i="7"/>
  <c r="V140" i="7"/>
  <c r="U146" i="7"/>
  <c r="W151" i="7"/>
  <c r="V155" i="7"/>
  <c r="S159" i="7"/>
  <c r="V162" i="7"/>
  <c r="T166" i="7"/>
  <c r="W169" i="7"/>
  <c r="T173" i="7"/>
  <c r="X176" i="7"/>
  <c r="U180" i="7"/>
  <c r="V183" i="7"/>
  <c r="T186" i="7"/>
  <c r="X188" i="7"/>
  <c r="V191" i="7"/>
  <c r="T194" i="7"/>
  <c r="X196" i="7"/>
  <c r="V199" i="7"/>
  <c r="T202" i="7"/>
  <c r="X204" i="7"/>
  <c r="V207" i="7"/>
  <c r="T210" i="7"/>
  <c r="X212" i="7"/>
  <c r="V215" i="7"/>
  <c r="T218" i="7"/>
  <c r="X220" i="7"/>
  <c r="V223" i="7"/>
  <c r="T226" i="7"/>
  <c r="X228" i="7"/>
  <c r="V231" i="7"/>
  <c r="T234" i="7"/>
  <c r="X236" i="7"/>
  <c r="V239" i="7"/>
  <c r="V142" i="7"/>
  <c r="T149" i="7"/>
  <c r="X153" i="7"/>
  <c r="V157" i="7"/>
  <c r="S161" i="7"/>
  <c r="V164" i="7"/>
  <c r="T168" i="7"/>
  <c r="W171" i="7"/>
  <c r="T175" i="7"/>
  <c r="X178" i="7"/>
  <c r="U182" i="7"/>
  <c r="S185" i="7"/>
  <c r="W187" i="7"/>
  <c r="U190" i="7"/>
  <c r="S193" i="7"/>
  <c r="W195" i="7"/>
  <c r="U198" i="7"/>
  <c r="S201" i="7"/>
  <c r="W203" i="7"/>
  <c r="U206" i="7"/>
  <c r="S209" i="7"/>
  <c r="W211" i="7"/>
  <c r="U214" i="7"/>
  <c r="S217" i="7"/>
  <c r="W219" i="7"/>
  <c r="U222" i="7"/>
  <c r="S225" i="7"/>
  <c r="W227" i="7"/>
  <c r="U230" i="7"/>
  <c r="S233" i="7"/>
  <c r="W235" i="7"/>
  <c r="U238" i="7"/>
  <c r="S241" i="7"/>
  <c r="U148" i="7"/>
  <c r="T153" i="7"/>
  <c r="X156" i="7"/>
  <c r="U160" i="7"/>
  <c r="X163" i="7"/>
  <c r="V167" i="7"/>
  <c r="S171" i="7"/>
  <c r="X143" i="7"/>
  <c r="X149" i="7"/>
  <c r="U154" i="7"/>
  <c r="X157" i="7"/>
  <c r="V161" i="7"/>
  <c r="S165" i="7"/>
  <c r="V168" i="7"/>
  <c r="T172" i="7"/>
  <c r="W175" i="7"/>
  <c r="T179" i="7"/>
  <c r="W182" i="7"/>
  <c r="U185" i="7"/>
  <c r="S188" i="7"/>
  <c r="W190" i="7"/>
  <c r="U193" i="7"/>
  <c r="S196" i="7"/>
  <c r="W198" i="7"/>
  <c r="U201" i="7"/>
  <c r="S204" i="7"/>
  <c r="W206" i="7"/>
  <c r="U209" i="7"/>
  <c r="S212" i="7"/>
  <c r="W214" i="7"/>
  <c r="U217" i="7"/>
  <c r="S220" i="7"/>
  <c r="W222" i="7"/>
  <c r="U225" i="7"/>
  <c r="S228" i="7"/>
  <c r="W230" i="7"/>
  <c r="U233" i="7"/>
  <c r="S236" i="7"/>
  <c r="W238" i="7"/>
  <c r="T178" i="7"/>
  <c r="X189" i="7"/>
  <c r="V200" i="7"/>
  <c r="T211" i="7"/>
  <c r="X221" i="7"/>
  <c r="V232" i="7"/>
  <c r="W241" i="7"/>
  <c r="U244" i="7"/>
  <c r="S247" i="7"/>
  <c r="W249" i="7"/>
  <c r="U252" i="7"/>
  <c r="S255" i="7"/>
  <c r="W257" i="7"/>
  <c r="U260" i="7"/>
  <c r="S263" i="7"/>
  <c r="W265" i="7"/>
  <c r="U268" i="7"/>
  <c r="S271" i="7"/>
  <c r="W273" i="7"/>
  <c r="U276" i="7"/>
  <c r="S279" i="7"/>
  <c r="W281" i="7"/>
  <c r="U284" i="7"/>
  <c r="S287" i="7"/>
  <c r="W289" i="7"/>
  <c r="U292" i="7"/>
  <c r="S295" i="7"/>
  <c r="W297" i="7"/>
  <c r="U300" i="7"/>
  <c r="S303" i="7"/>
  <c r="W305" i="7"/>
  <c r="U308" i="7"/>
  <c r="S311" i="7"/>
  <c r="W313" i="7"/>
  <c r="U316" i="7"/>
  <c r="S319" i="7"/>
  <c r="W321" i="7"/>
  <c r="U324" i="7"/>
  <c r="S327" i="7"/>
  <c r="W329" i="7"/>
  <c r="U332" i="7"/>
  <c r="S335" i="7"/>
  <c r="W337" i="7"/>
  <c r="U340" i="7"/>
  <c r="S343" i="7"/>
  <c r="W345" i="7"/>
  <c r="U348" i="7"/>
  <c r="S351" i="7"/>
  <c r="W353" i="7"/>
  <c r="U356" i="7"/>
  <c r="S359" i="7"/>
  <c r="W361" i="7"/>
  <c r="U364" i="7"/>
  <c r="S367" i="7"/>
  <c r="W369" i="7"/>
  <c r="U372" i="7"/>
  <c r="S375" i="7"/>
  <c r="W377" i="7"/>
  <c r="U380" i="7"/>
  <c r="S383" i="7"/>
  <c r="W385" i="7"/>
  <c r="U388" i="7"/>
  <c r="S391" i="7"/>
  <c r="W393" i="7"/>
  <c r="V182" i="7"/>
  <c r="T193" i="7"/>
  <c r="X203" i="7"/>
  <c r="V214" i="7"/>
  <c r="T225" i="7"/>
  <c r="X235" i="7"/>
  <c r="V242" i="7"/>
  <c r="T245" i="7"/>
  <c r="X247" i="7"/>
  <c r="V250" i="7"/>
  <c r="T253" i="7"/>
  <c r="X255" i="7"/>
  <c r="Z343" i="7"/>
  <c r="Y525" i="7"/>
  <c r="W13" i="7"/>
  <c r="X15" i="7"/>
  <c r="V58" i="7"/>
  <c r="X26" i="7"/>
  <c r="X89" i="7"/>
  <c r="V63" i="7"/>
  <c r="V7" i="7"/>
  <c r="S77" i="7"/>
  <c r="U9" i="7"/>
  <c r="X117" i="7"/>
  <c r="U161" i="7"/>
  <c r="S119" i="7"/>
  <c r="S99" i="7"/>
  <c r="T78" i="7"/>
  <c r="U119" i="7"/>
  <c r="V130" i="7"/>
  <c r="T141" i="7"/>
  <c r="X159" i="7"/>
  <c r="T174" i="7"/>
  <c r="X186" i="7"/>
  <c r="V197" i="7"/>
  <c r="T208" i="7"/>
  <c r="X218" i="7"/>
  <c r="V229" i="7"/>
  <c r="T240" i="7"/>
  <c r="U158" i="7"/>
  <c r="V172" i="7"/>
  <c r="W185" i="7"/>
  <c r="U196" i="7"/>
  <c r="S207" i="7"/>
  <c r="W217" i="7"/>
  <c r="U228" i="7"/>
  <c r="S239" i="7"/>
  <c r="W157" i="7"/>
  <c r="X171" i="7"/>
  <c r="X158" i="7"/>
  <c r="S173" i="7"/>
  <c r="S186" i="7"/>
  <c r="W196" i="7"/>
  <c r="U207" i="7"/>
  <c r="S218" i="7"/>
  <c r="W228" i="7"/>
  <c r="U239" i="7"/>
  <c r="X213" i="7"/>
  <c r="S245" i="7"/>
  <c r="W255" i="7"/>
  <c r="U266" i="7"/>
  <c r="S277" i="7"/>
  <c r="W287" i="7"/>
  <c r="U298" i="7"/>
  <c r="S309" i="7"/>
  <c r="W319" i="7"/>
  <c r="U330" i="7"/>
  <c r="S341" i="7"/>
  <c r="W351" i="7"/>
  <c r="U362" i="7"/>
  <c r="S373" i="7"/>
  <c r="W383" i="7"/>
  <c r="U394" i="7"/>
  <c r="T217" i="7"/>
  <c r="X245" i="7"/>
  <c r="T255" i="7"/>
  <c r="V258" i="7"/>
  <c r="T261" i="7"/>
  <c r="X263" i="7"/>
  <c r="V266" i="7"/>
  <c r="T269" i="7"/>
  <c r="X271" i="7"/>
  <c r="V274" i="7"/>
  <c r="T277" i="7"/>
  <c r="X279" i="7"/>
  <c r="V282" i="7"/>
  <c r="T285" i="7"/>
  <c r="X287" i="7"/>
  <c r="V290" i="7"/>
  <c r="T293" i="7"/>
  <c r="X295" i="7"/>
  <c r="V298" i="7"/>
  <c r="T301" i="7"/>
  <c r="X303" i="7"/>
  <c r="V306" i="7"/>
  <c r="T309" i="7"/>
  <c r="X311" i="7"/>
  <c r="V314" i="7"/>
  <c r="T317" i="7"/>
  <c r="X319" i="7"/>
  <c r="V322" i="7"/>
  <c r="T325" i="7"/>
  <c r="X327" i="7"/>
  <c r="V330" i="7"/>
  <c r="T333" i="7"/>
  <c r="X335" i="7"/>
  <c r="V338" i="7"/>
  <c r="T341" i="7"/>
  <c r="X343" i="7"/>
  <c r="V346" i="7"/>
  <c r="T349" i="7"/>
  <c r="X351" i="7"/>
  <c r="V354" i="7"/>
  <c r="T357" i="7"/>
  <c r="X359" i="7"/>
  <c r="V362" i="7"/>
  <c r="T365" i="7"/>
  <c r="X367" i="7"/>
  <c r="V370" i="7"/>
  <c r="T373" i="7"/>
  <c r="X375" i="7"/>
  <c r="V378" i="7"/>
  <c r="T381" i="7"/>
  <c r="X383" i="7"/>
  <c r="V386" i="7"/>
  <c r="T389" i="7"/>
  <c r="X391" i="7"/>
  <c r="V394" i="7"/>
  <c r="X185" i="7"/>
  <c r="V196" i="7"/>
  <c r="T207" i="7"/>
  <c r="X217" i="7"/>
  <c r="V228" i="7"/>
  <c r="T239" i="7"/>
  <c r="U243" i="7"/>
  <c r="S246" i="7"/>
  <c r="W248" i="7"/>
  <c r="U251" i="7"/>
  <c r="S254" i="7"/>
  <c r="W256" i="7"/>
  <c r="U259" i="7"/>
  <c r="S262" i="7"/>
  <c r="W264" i="7"/>
  <c r="U267" i="7"/>
  <c r="S270" i="7"/>
  <c r="W272" i="7"/>
  <c r="U275" i="7"/>
  <c r="S278" i="7"/>
  <c r="W280" i="7"/>
  <c r="U283" i="7"/>
  <c r="S286" i="7"/>
  <c r="W288" i="7"/>
  <c r="U291" i="7"/>
  <c r="S294" i="7"/>
  <c r="W296" i="7"/>
  <c r="U299" i="7"/>
  <c r="S302" i="7"/>
  <c r="W304" i="7"/>
  <c r="U307" i="7"/>
  <c r="S310" i="7"/>
  <c r="W312" i="7"/>
  <c r="U315" i="7"/>
  <c r="S318" i="7"/>
  <c r="W320" i="7"/>
  <c r="U323" i="7"/>
  <c r="S326" i="7"/>
  <c r="W328" i="7"/>
  <c r="U331" i="7"/>
  <c r="S334" i="7"/>
  <c r="W336" i="7"/>
  <c r="U339" i="7"/>
  <c r="S342" i="7"/>
  <c r="W344" i="7"/>
  <c r="U347" i="7"/>
  <c r="S350" i="7"/>
  <c r="T189" i="7"/>
  <c r="X231" i="7"/>
  <c r="V249" i="7"/>
  <c r="T260" i="7"/>
  <c r="X270" i="7"/>
  <c r="V281" i="7"/>
  <c r="T292" i="7"/>
  <c r="X302" i="7"/>
  <c r="V313" i="7"/>
  <c r="T324" i="7"/>
  <c r="X334" i="7"/>
  <c r="V345" i="7"/>
  <c r="S354" i="7"/>
  <c r="U359" i="7"/>
  <c r="W364" i="7"/>
  <c r="S370" i="7"/>
  <c r="U375" i="7"/>
  <c r="W380" i="7"/>
  <c r="S386" i="7"/>
  <c r="U391" i="7"/>
  <c r="W395" i="7"/>
  <c r="U398" i="7"/>
  <c r="S401" i="7"/>
  <c r="W403" i="7"/>
  <c r="U406" i="7"/>
  <c r="S409" i="7"/>
  <c r="W411" i="7"/>
  <c r="U414" i="7"/>
  <c r="S417" i="7"/>
  <c r="W419" i="7"/>
  <c r="U422" i="7"/>
  <c r="S425" i="7"/>
  <c r="W427" i="7"/>
  <c r="U430" i="7"/>
  <c r="S433" i="7"/>
  <c r="W435" i="7"/>
  <c r="U438" i="7"/>
  <c r="S441" i="7"/>
  <c r="W443" i="7"/>
  <c r="U446" i="7"/>
  <c r="S449" i="7"/>
  <c r="W451" i="7"/>
  <c r="U454" i="7"/>
  <c r="S457" i="7"/>
  <c r="W459" i="7"/>
  <c r="U462" i="7"/>
  <c r="S465" i="7"/>
  <c r="W467" i="7"/>
  <c r="U470" i="7"/>
  <c r="S473" i="7"/>
  <c r="W475" i="7"/>
  <c r="U478" i="7"/>
  <c r="S481" i="7"/>
  <c r="W483" i="7"/>
  <c r="U486" i="7"/>
  <c r="S489" i="7"/>
  <c r="W491" i="7"/>
  <c r="U494" i="7"/>
  <c r="S497" i="7"/>
  <c r="W499" i="7"/>
  <c r="U502" i="7"/>
  <c r="S505" i="7"/>
  <c r="W507" i="7"/>
  <c r="U510" i="7"/>
  <c r="V202" i="7"/>
  <c r="T242" i="7"/>
  <c r="X252" i="7"/>
  <c r="V263" i="7"/>
  <c r="T274" i="7"/>
  <c r="X284" i="7"/>
  <c r="V295" i="7"/>
  <c r="T306" i="7"/>
  <c r="X316" i="7"/>
  <c r="V327" i="7"/>
  <c r="T338" i="7"/>
  <c r="X348" i="7"/>
  <c r="V355" i="7"/>
  <c r="X360" i="7"/>
  <c r="T366" i="7"/>
  <c r="V371" i="7"/>
  <c r="X376" i="7"/>
  <c r="T382" i="7"/>
  <c r="V387" i="7"/>
  <c r="X392" i="7"/>
  <c r="V396" i="7"/>
  <c r="T399" i="7"/>
  <c r="X401" i="7"/>
  <c r="V404" i="7"/>
  <c r="T407" i="7"/>
  <c r="X409" i="7"/>
  <c r="V412" i="7"/>
  <c r="T415" i="7"/>
  <c r="X417" i="7"/>
  <c r="V420" i="7"/>
  <c r="Y498" i="7"/>
  <c r="Z501" i="7"/>
  <c r="U24" i="7"/>
  <c r="V26" i="7"/>
  <c r="T69" i="7"/>
  <c r="U47" i="7"/>
  <c r="W8" i="7"/>
  <c r="W77" i="7"/>
  <c r="X28" i="7"/>
  <c r="X90" i="7"/>
  <c r="W30" i="7"/>
  <c r="U129" i="7"/>
  <c r="S172" i="7"/>
  <c r="T130" i="7"/>
  <c r="U117" i="7"/>
  <c r="T103" i="7"/>
  <c r="V122" i="7"/>
  <c r="T133" i="7"/>
  <c r="W147" i="7"/>
  <c r="V163" i="7"/>
  <c r="W177" i="7"/>
  <c r="V189" i="7"/>
  <c r="T200" i="7"/>
  <c r="X210" i="7"/>
  <c r="V221" i="7"/>
  <c r="T232" i="7"/>
  <c r="T145" i="7"/>
  <c r="X161" i="7"/>
  <c r="T176" i="7"/>
  <c r="U188" i="7"/>
  <c r="S199" i="7"/>
  <c r="W209" i="7"/>
  <c r="U220" i="7"/>
  <c r="S231" i="7"/>
  <c r="T143" i="7"/>
  <c r="T161" i="7"/>
  <c r="X145" i="7"/>
  <c r="U162" i="7"/>
  <c r="V176" i="7"/>
  <c r="W188" i="7"/>
  <c r="U199" i="7"/>
  <c r="S210" i="7"/>
  <c r="W220" i="7"/>
  <c r="U231" i="7"/>
  <c r="W181" i="7"/>
  <c r="V224" i="7"/>
  <c r="W247" i="7"/>
  <c r="U258" i="7"/>
  <c r="S269" i="7"/>
  <c r="W279" i="7"/>
  <c r="U290" i="7"/>
  <c r="S301" i="7"/>
  <c r="W311" i="7"/>
  <c r="U322" i="7"/>
  <c r="S333" i="7"/>
  <c r="W343" i="7"/>
  <c r="U354" i="7"/>
  <c r="S365" i="7"/>
  <c r="W375" i="7"/>
  <c r="U386" i="7"/>
  <c r="T185" i="7"/>
  <c r="X227" i="7"/>
  <c r="V248" i="7"/>
  <c r="V256" i="7"/>
  <c r="T259" i="7"/>
  <c r="X261" i="7"/>
  <c r="V264" i="7"/>
  <c r="T267" i="7"/>
  <c r="X269" i="7"/>
  <c r="V272" i="7"/>
  <c r="T275" i="7"/>
  <c r="X277" i="7"/>
  <c r="V280" i="7"/>
  <c r="T283" i="7"/>
  <c r="X285" i="7"/>
  <c r="V288" i="7"/>
  <c r="T291" i="7"/>
  <c r="X293" i="7"/>
  <c r="V296" i="7"/>
  <c r="T299" i="7"/>
  <c r="X301" i="7"/>
  <c r="V304" i="7"/>
  <c r="T307" i="7"/>
  <c r="X309" i="7"/>
  <c r="V312" i="7"/>
  <c r="T315" i="7"/>
  <c r="X317" i="7"/>
  <c r="V320" i="7"/>
  <c r="T323" i="7"/>
  <c r="X325" i="7"/>
  <c r="V328" i="7"/>
  <c r="T331" i="7"/>
  <c r="X333" i="7"/>
  <c r="V336" i="7"/>
  <c r="T339" i="7"/>
  <c r="X341" i="7"/>
  <c r="V344" i="7"/>
  <c r="T347" i="7"/>
  <c r="X349" i="7"/>
  <c r="V352" i="7"/>
  <c r="T355" i="7"/>
  <c r="X357" i="7"/>
  <c r="V360" i="7"/>
  <c r="T363" i="7"/>
  <c r="X365" i="7"/>
  <c r="V368" i="7"/>
  <c r="T371" i="7"/>
  <c r="X373" i="7"/>
  <c r="V376" i="7"/>
  <c r="T379" i="7"/>
  <c r="X381" i="7"/>
  <c r="V384" i="7"/>
  <c r="T387" i="7"/>
  <c r="X389" i="7"/>
  <c r="V392" i="7"/>
  <c r="U176" i="7"/>
  <c r="V188" i="7"/>
  <c r="T199" i="7"/>
  <c r="X209" i="7"/>
  <c r="V220" i="7"/>
  <c r="T231" i="7"/>
  <c r="T241" i="7"/>
  <c r="S244" i="7"/>
  <c r="W246" i="7"/>
  <c r="U249" i="7"/>
  <c r="S252" i="7"/>
  <c r="W254" i="7"/>
  <c r="U257" i="7"/>
  <c r="S260" i="7"/>
  <c r="W262" i="7"/>
  <c r="U265" i="7"/>
  <c r="S268" i="7"/>
  <c r="W270" i="7"/>
  <c r="U273" i="7"/>
  <c r="S276" i="7"/>
  <c r="W278" i="7"/>
  <c r="U281" i="7"/>
  <c r="S284" i="7"/>
  <c r="W286" i="7"/>
  <c r="U289" i="7"/>
  <c r="S292" i="7"/>
  <c r="W294" i="7"/>
  <c r="U297" i="7"/>
  <c r="S300" i="7"/>
  <c r="W302" i="7"/>
  <c r="U305" i="7"/>
  <c r="S308" i="7"/>
  <c r="W310" i="7"/>
  <c r="U313" i="7"/>
  <c r="S316" i="7"/>
  <c r="W318" i="7"/>
  <c r="U321" i="7"/>
  <c r="S324" i="7"/>
  <c r="W326" i="7"/>
  <c r="U329" i="7"/>
  <c r="S332" i="7"/>
  <c r="W334" i="7"/>
  <c r="U337" i="7"/>
  <c r="S340" i="7"/>
  <c r="W342" i="7"/>
  <c r="U345" i="7"/>
  <c r="S348" i="7"/>
  <c r="W350" i="7"/>
  <c r="X199" i="7"/>
  <c r="U241" i="7"/>
  <c r="T252" i="7"/>
  <c r="X262" i="7"/>
  <c r="V273" i="7"/>
  <c r="T284" i="7"/>
  <c r="X294" i="7"/>
  <c r="V305" i="7"/>
  <c r="T316" i="7"/>
  <c r="X326" i="7"/>
  <c r="V337" i="7"/>
  <c r="T348" i="7"/>
  <c r="U355" i="7"/>
  <c r="W360" i="7"/>
  <c r="S366" i="7"/>
  <c r="U371" i="7"/>
  <c r="W376" i="7"/>
  <c r="S382" i="7"/>
  <c r="U387" i="7"/>
  <c r="W392" i="7"/>
  <c r="U396" i="7"/>
  <c r="S399" i="7"/>
  <c r="W401" i="7"/>
  <c r="U404" i="7"/>
  <c r="S407" i="7"/>
  <c r="W409" i="7"/>
  <c r="U412" i="7"/>
  <c r="S415" i="7"/>
  <c r="W417" i="7"/>
  <c r="U420" i="7"/>
  <c r="S423" i="7"/>
  <c r="W425" i="7"/>
  <c r="U428" i="7"/>
  <c r="S431" i="7"/>
  <c r="W433" i="7"/>
  <c r="U436" i="7"/>
  <c r="S439" i="7"/>
  <c r="W441" i="7"/>
  <c r="U444" i="7"/>
  <c r="S447" i="7"/>
  <c r="W449" i="7"/>
  <c r="U452" i="7"/>
  <c r="S455" i="7"/>
  <c r="W457" i="7"/>
  <c r="U460" i="7"/>
  <c r="S463" i="7"/>
  <c r="W465" i="7"/>
  <c r="U468" i="7"/>
  <c r="S471" i="7"/>
  <c r="W473" i="7"/>
  <c r="U476" i="7"/>
  <c r="S479" i="7"/>
  <c r="W481" i="7"/>
  <c r="U484" i="7"/>
  <c r="S487" i="7"/>
  <c r="W489" i="7"/>
  <c r="U492" i="7"/>
  <c r="S495" i="7"/>
  <c r="W497" i="7"/>
  <c r="U500" i="7"/>
  <c r="S503" i="7"/>
  <c r="W505" i="7"/>
  <c r="U508" i="7"/>
  <c r="S511" i="7"/>
  <c r="T213" i="7"/>
  <c r="X244" i="7"/>
  <c r="V255" i="7"/>
  <c r="T266" i="7"/>
  <c r="X276" i="7"/>
  <c r="V287" i="7"/>
  <c r="T298" i="7"/>
  <c r="X308" i="7"/>
  <c r="V319" i="7"/>
  <c r="T330" i="7"/>
  <c r="X340" i="7"/>
  <c r="V351" i="7"/>
  <c r="X356" i="7"/>
  <c r="T362" i="7"/>
  <c r="V367" i="7"/>
  <c r="X372" i="7"/>
  <c r="T378" i="7"/>
  <c r="V383" i="7"/>
  <c r="X388" i="7"/>
  <c r="T394" i="7"/>
  <c r="T397" i="7"/>
  <c r="X399" i="7"/>
  <c r="V402" i="7"/>
  <c r="T405" i="7"/>
  <c r="X407" i="7"/>
  <c r="V410" i="7"/>
  <c r="T413" i="7"/>
  <c r="X415" i="7"/>
  <c r="Y208" i="7"/>
  <c r="Z448" i="7"/>
  <c r="Z551" i="7"/>
  <c r="S35" i="7"/>
  <c r="T37" i="7"/>
  <c r="X79" i="7"/>
  <c r="V61" i="7"/>
  <c r="S30" i="7"/>
  <c r="U91" i="7"/>
  <c r="W48" i="7"/>
  <c r="V101" i="7"/>
  <c r="W49" i="7"/>
  <c r="S140" i="7"/>
  <c r="V51" i="7"/>
  <c r="X140" i="7"/>
  <c r="S129" i="7"/>
  <c r="U112" i="7"/>
  <c r="T125" i="7"/>
  <c r="X135" i="7"/>
  <c r="X152" i="7"/>
  <c r="S167" i="7"/>
  <c r="T181" i="7"/>
  <c r="T192" i="7"/>
  <c r="X202" i="7"/>
  <c r="V213" i="7"/>
  <c r="T224" i="7"/>
  <c r="X234" i="7"/>
  <c r="V150" i="7"/>
  <c r="V165" i="7"/>
  <c r="W179" i="7"/>
  <c r="S191" i="7"/>
  <c r="W201" i="7"/>
  <c r="U212" i="7"/>
  <c r="S223" i="7"/>
  <c r="W233" i="7"/>
  <c r="W149" i="7"/>
  <c r="X164" i="7"/>
  <c r="T151" i="7"/>
  <c r="X165" i="7"/>
  <c r="T180" i="7"/>
  <c r="U191" i="7"/>
  <c r="S202" i="7"/>
  <c r="W212" i="7"/>
  <c r="U223" i="7"/>
  <c r="S234" i="7"/>
  <c r="V192" i="7"/>
  <c r="T235" i="7"/>
  <c r="U250" i="7"/>
  <c r="S261" i="7"/>
  <c r="W271" i="7"/>
  <c r="U282" i="7"/>
  <c r="S293" i="7"/>
  <c r="W303" i="7"/>
  <c r="U314" i="7"/>
  <c r="S325" i="7"/>
  <c r="W335" i="7"/>
  <c r="U346" i="7"/>
  <c r="S357" i="7"/>
  <c r="W367" i="7"/>
  <c r="U378" i="7"/>
  <c r="S389" i="7"/>
  <c r="X195" i="7"/>
  <c r="V238" i="7"/>
  <c r="T251" i="7"/>
  <c r="T257" i="7"/>
  <c r="X259" i="7"/>
  <c r="V262" i="7"/>
  <c r="T265" i="7"/>
  <c r="X267" i="7"/>
  <c r="V270" i="7"/>
  <c r="T273" i="7"/>
  <c r="X275" i="7"/>
  <c r="V278" i="7"/>
  <c r="T281" i="7"/>
  <c r="X283" i="7"/>
  <c r="V286" i="7"/>
  <c r="T289" i="7"/>
  <c r="X291" i="7"/>
  <c r="V294" i="7"/>
  <c r="T297" i="7"/>
  <c r="X299" i="7"/>
  <c r="V302" i="7"/>
  <c r="T305" i="7"/>
  <c r="X307" i="7"/>
  <c r="V310" i="7"/>
  <c r="T313" i="7"/>
  <c r="X315" i="7"/>
  <c r="V318" i="7"/>
  <c r="T321" i="7"/>
  <c r="X323" i="7"/>
  <c r="V326" i="7"/>
  <c r="T329" i="7"/>
  <c r="X331" i="7"/>
  <c r="V334" i="7"/>
  <c r="T337" i="7"/>
  <c r="X339" i="7"/>
  <c r="V342" i="7"/>
  <c r="T345" i="7"/>
  <c r="X347" i="7"/>
  <c r="V350" i="7"/>
  <c r="T353" i="7"/>
  <c r="X355" i="7"/>
  <c r="V358" i="7"/>
  <c r="T361" i="7"/>
  <c r="X363" i="7"/>
  <c r="V366" i="7"/>
  <c r="T369" i="7"/>
  <c r="X371" i="7"/>
  <c r="V374" i="7"/>
  <c r="T377" i="7"/>
  <c r="X379" i="7"/>
  <c r="V382" i="7"/>
  <c r="T385" i="7"/>
  <c r="X387" i="7"/>
  <c r="V390" i="7"/>
  <c r="T393" i="7"/>
  <c r="X179" i="7"/>
  <c r="T191" i="7"/>
  <c r="X201" i="7"/>
  <c r="V212" i="7"/>
  <c r="T223" i="7"/>
  <c r="X233" i="7"/>
  <c r="S242" i="7"/>
  <c r="W244" i="7"/>
  <c r="U247" i="7"/>
  <c r="S250" i="7"/>
  <c r="W252" i="7"/>
  <c r="U255" i="7"/>
  <c r="S258" i="7"/>
  <c r="W260" i="7"/>
  <c r="U263" i="7"/>
  <c r="S266" i="7"/>
  <c r="W268" i="7"/>
  <c r="U271" i="7"/>
  <c r="S274" i="7"/>
  <c r="W276" i="7"/>
  <c r="U279" i="7"/>
  <c r="S282" i="7"/>
  <c r="W284" i="7"/>
  <c r="U287" i="7"/>
  <c r="S290" i="7"/>
  <c r="W292" i="7"/>
  <c r="U295" i="7"/>
  <c r="S298" i="7"/>
  <c r="W300" i="7"/>
  <c r="U303" i="7"/>
  <c r="S306" i="7"/>
  <c r="W308" i="7"/>
  <c r="U311" i="7"/>
  <c r="S314" i="7"/>
  <c r="W316" i="7"/>
  <c r="U319" i="7"/>
  <c r="S322" i="7"/>
  <c r="W324" i="7"/>
  <c r="U327" i="7"/>
  <c r="S330" i="7"/>
  <c r="W332" i="7"/>
  <c r="U335" i="7"/>
  <c r="S338" i="7"/>
  <c r="W340" i="7"/>
  <c r="U343" i="7"/>
  <c r="S346" i="7"/>
  <c r="W348" i="7"/>
  <c r="U351" i="7"/>
  <c r="V210" i="7"/>
  <c r="T244" i="7"/>
  <c r="X254" i="7"/>
  <c r="V265" i="7"/>
  <c r="T276" i="7"/>
  <c r="X286" i="7"/>
  <c r="V297" i="7"/>
  <c r="T308" i="7"/>
  <c r="X318" i="7"/>
  <c r="V329" i="7"/>
  <c r="T340" i="7"/>
  <c r="X350" i="7"/>
  <c r="W356" i="7"/>
  <c r="S362" i="7"/>
  <c r="U367" i="7"/>
  <c r="W372" i="7"/>
  <c r="S378" i="7"/>
  <c r="U383" i="7"/>
  <c r="W388" i="7"/>
  <c r="S394" i="7"/>
  <c r="S397" i="7"/>
  <c r="W399" i="7"/>
  <c r="U402" i="7"/>
  <c r="S405" i="7"/>
  <c r="W407" i="7"/>
  <c r="U410" i="7"/>
  <c r="S413" i="7"/>
  <c r="W415" i="7"/>
  <c r="U418" i="7"/>
  <c r="S421" i="7"/>
  <c r="W423" i="7"/>
  <c r="U426" i="7"/>
  <c r="S429" i="7"/>
  <c r="W431" i="7"/>
  <c r="U434" i="7"/>
  <c r="S437" i="7"/>
  <c r="W439" i="7"/>
  <c r="U442" i="7"/>
  <c r="S445" i="7"/>
  <c r="W447" i="7"/>
  <c r="U450" i="7"/>
  <c r="S453" i="7"/>
  <c r="W455" i="7"/>
  <c r="U458" i="7"/>
  <c r="S461" i="7"/>
  <c r="W463" i="7"/>
  <c r="U466" i="7"/>
  <c r="S469" i="7"/>
  <c r="W471" i="7"/>
  <c r="U474" i="7"/>
  <c r="S477" i="7"/>
  <c r="W479" i="7"/>
  <c r="U482" i="7"/>
  <c r="S485" i="7"/>
  <c r="W487" i="7"/>
  <c r="U490" i="7"/>
  <c r="S493" i="7"/>
  <c r="W495" i="7"/>
  <c r="U498" i="7"/>
  <c r="S501" i="7"/>
  <c r="W503" i="7"/>
  <c r="U506" i="7"/>
  <c r="S509" i="7"/>
  <c r="X180" i="7"/>
  <c r="X223" i="7"/>
  <c r="V247" i="7"/>
  <c r="T258" i="7"/>
  <c r="X268" i="7"/>
  <c r="V279" i="7"/>
  <c r="T290" i="7"/>
  <c r="X300" i="7"/>
  <c r="V311" i="7"/>
  <c r="T322" i="7"/>
  <c r="X332" i="7"/>
  <c r="V343" i="7"/>
  <c r="X352" i="7"/>
  <c r="T358" i="7"/>
  <c r="V363" i="7"/>
  <c r="X368" i="7"/>
  <c r="T374" i="7"/>
  <c r="V379" i="7"/>
  <c r="X384" i="7"/>
  <c r="T390" i="7"/>
  <c r="T395" i="7"/>
  <c r="X397" i="7"/>
  <c r="V400" i="7"/>
  <c r="T403" i="7"/>
  <c r="X405" i="7"/>
  <c r="V408" i="7"/>
  <c r="T411" i="7"/>
  <c r="X413" i="7"/>
  <c r="V416" i="7"/>
  <c r="T419" i="7"/>
  <c r="X421" i="7"/>
  <c r="V424" i="7"/>
  <c r="T427" i="7"/>
  <c r="X429" i="7"/>
  <c r="V432" i="7"/>
  <c r="Z576" i="7"/>
  <c r="V5" i="7"/>
  <c r="X62" i="7"/>
  <c r="T101" i="7"/>
  <c r="X127" i="7"/>
  <c r="T184" i="7"/>
  <c r="X226" i="7"/>
  <c r="S183" i="7"/>
  <c r="W225" i="7"/>
  <c r="T155" i="7"/>
  <c r="W204" i="7"/>
  <c r="T203" i="7"/>
  <c r="U274" i="7"/>
  <c r="S317" i="7"/>
  <c r="W359" i="7"/>
  <c r="V206" i="7"/>
  <c r="V260" i="7"/>
  <c r="T271" i="7"/>
  <c r="X281" i="7"/>
  <c r="V292" i="7"/>
  <c r="T303" i="7"/>
  <c r="X313" i="7"/>
  <c r="V324" i="7"/>
  <c r="T335" i="7"/>
  <c r="X345" i="7"/>
  <c r="V356" i="7"/>
  <c r="T367" i="7"/>
  <c r="X377" i="7"/>
  <c r="V388" i="7"/>
  <c r="X193" i="7"/>
  <c r="V236" i="7"/>
  <c r="W250" i="7"/>
  <c r="U261" i="7"/>
  <c r="S272" i="7"/>
  <c r="W282" i="7"/>
  <c r="U293" i="7"/>
  <c r="S304" i="7"/>
  <c r="W314" i="7"/>
  <c r="U325" i="7"/>
  <c r="S336" i="7"/>
  <c r="W346" i="7"/>
  <c r="X246" i="7"/>
  <c r="V289" i="7"/>
  <c r="T332" i="7"/>
  <c r="U363" i="7"/>
  <c r="W384" i="7"/>
  <c r="U400" i="7"/>
  <c r="S411" i="7"/>
  <c r="W421" i="7"/>
  <c r="U432" i="7"/>
  <c r="S443" i="7"/>
  <c r="W453" i="7"/>
  <c r="U464" i="7"/>
  <c r="S475" i="7"/>
  <c r="W485" i="7"/>
  <c r="U496" i="7"/>
  <c r="S507" i="7"/>
  <c r="T250" i="7"/>
  <c r="X292" i="7"/>
  <c r="V335" i="7"/>
  <c r="X364" i="7"/>
  <c r="T386" i="7"/>
  <c r="T401" i="7"/>
  <c r="X411" i="7"/>
  <c r="X419" i="7"/>
  <c r="X423" i="7"/>
  <c r="X427" i="7"/>
  <c r="T431" i="7"/>
  <c r="V434" i="7"/>
  <c r="T437" i="7"/>
  <c r="X439" i="7"/>
  <c r="V442" i="7"/>
  <c r="T445" i="7"/>
  <c r="X447" i="7"/>
  <c r="V450" i="7"/>
  <c r="T453" i="7"/>
  <c r="X455" i="7"/>
  <c r="V458" i="7"/>
  <c r="T461" i="7"/>
  <c r="X463" i="7"/>
  <c r="V466" i="7"/>
  <c r="T469" i="7"/>
  <c r="X471" i="7"/>
  <c r="V474" i="7"/>
  <c r="T477" i="7"/>
  <c r="X479" i="7"/>
  <c r="V482" i="7"/>
  <c r="T485" i="7"/>
  <c r="X487" i="7"/>
  <c r="V490" i="7"/>
  <c r="T493" i="7"/>
  <c r="X495" i="7"/>
  <c r="V498" i="7"/>
  <c r="T501" i="7"/>
  <c r="X503" i="7"/>
  <c r="V506" i="7"/>
  <c r="T509" i="7"/>
  <c r="X511" i="7"/>
  <c r="X215" i="7"/>
  <c r="V245" i="7"/>
  <c r="T256" i="7"/>
  <c r="X266" i="7"/>
  <c r="V277" i="7"/>
  <c r="T288" i="7"/>
  <c r="X298" i="7"/>
  <c r="V309" i="7"/>
  <c r="T320" i="7"/>
  <c r="X330" i="7"/>
  <c r="V341" i="7"/>
  <c r="S352" i="7"/>
  <c r="U357" i="7"/>
  <c r="W362" i="7"/>
  <c r="S368" i="7"/>
  <c r="U373" i="7"/>
  <c r="W378" i="7"/>
  <c r="S384" i="7"/>
  <c r="U389" i="7"/>
  <c r="W394" i="7"/>
  <c r="U397" i="7"/>
  <c r="S400" i="7"/>
  <c r="W402" i="7"/>
  <c r="U405" i="7"/>
  <c r="S408" i="7"/>
  <c r="W410" i="7"/>
  <c r="U413" i="7"/>
  <c r="S416" i="7"/>
  <c r="W418" i="7"/>
  <c r="U421" i="7"/>
  <c r="S424" i="7"/>
  <c r="W426" i="7"/>
  <c r="U429" i="7"/>
  <c r="S432" i="7"/>
  <c r="W434" i="7"/>
  <c r="U437" i="7"/>
  <c r="S440" i="7"/>
  <c r="W442" i="7"/>
  <c r="U445" i="7"/>
  <c r="S448" i="7"/>
  <c r="W450" i="7"/>
  <c r="U453" i="7"/>
  <c r="S456" i="7"/>
  <c r="W458" i="7"/>
  <c r="U461" i="7"/>
  <c r="S464" i="7"/>
  <c r="W466" i="7"/>
  <c r="U469" i="7"/>
  <c r="S472" i="7"/>
  <c r="W474" i="7"/>
  <c r="U477" i="7"/>
  <c r="S480" i="7"/>
  <c r="W482" i="7"/>
  <c r="U485" i="7"/>
  <c r="S488" i="7"/>
  <c r="W490" i="7"/>
  <c r="U493" i="7"/>
  <c r="S496" i="7"/>
  <c r="W498" i="7"/>
  <c r="U501" i="7"/>
  <c r="S504" i="7"/>
  <c r="W506" i="7"/>
  <c r="U509" i="7"/>
  <c r="V186" i="7"/>
  <c r="T229" i="7"/>
  <c r="X248" i="7"/>
  <c r="V259" i="7"/>
  <c r="T270" i="7"/>
  <c r="X280" i="7"/>
  <c r="V291" i="7"/>
  <c r="T302" i="7"/>
  <c r="X312" i="7"/>
  <c r="V323" i="7"/>
  <c r="T334" i="7"/>
  <c r="X344" i="7"/>
  <c r="V353" i="7"/>
  <c r="X358" i="7"/>
  <c r="T364" i="7"/>
  <c r="V369" i="7"/>
  <c r="X374" i="7"/>
  <c r="T380" i="7"/>
  <c r="V385" i="7"/>
  <c r="X390" i="7"/>
  <c r="V395" i="7"/>
  <c r="T398" i="7"/>
  <c r="X400" i="7"/>
  <c r="V403" i="7"/>
  <c r="T406" i="7"/>
  <c r="X408" i="7"/>
  <c r="V411" i="7"/>
  <c r="T414" i="7"/>
  <c r="X416" i="7"/>
  <c r="V419" i="7"/>
  <c r="T422" i="7"/>
  <c r="X424" i="7"/>
  <c r="V427" i="7"/>
  <c r="T430" i="7"/>
  <c r="X432" i="7"/>
  <c r="V435" i="7"/>
  <c r="T438" i="7"/>
  <c r="X440" i="7"/>
  <c r="V443" i="7"/>
  <c r="T446" i="7"/>
  <c r="X448" i="7"/>
  <c r="V451" i="7"/>
  <c r="T454" i="7"/>
  <c r="X456" i="7"/>
  <c r="V459" i="7"/>
  <c r="T462" i="7"/>
  <c r="X464" i="7"/>
  <c r="V467" i="7"/>
  <c r="T470" i="7"/>
  <c r="X472" i="7"/>
  <c r="V475" i="7"/>
  <c r="T478" i="7"/>
  <c r="X480" i="7"/>
  <c r="V483" i="7"/>
  <c r="T486" i="7"/>
  <c r="X488" i="7"/>
  <c r="V491" i="7"/>
  <c r="T494" i="7"/>
  <c r="X496" i="7"/>
  <c r="V501" i="7"/>
  <c r="W511" i="7"/>
  <c r="V514" i="7"/>
  <c r="T517" i="7"/>
  <c r="X519" i="7"/>
  <c r="V522" i="7"/>
  <c r="T525" i="7"/>
  <c r="X527" i="7"/>
  <c r="V530" i="7"/>
  <c r="T533" i="7"/>
  <c r="X535" i="7"/>
  <c r="V538" i="7"/>
  <c r="T541" i="7"/>
  <c r="X543" i="7"/>
  <c r="V546" i="7"/>
  <c r="T549" i="7"/>
  <c r="X551" i="7"/>
  <c r="V554" i="7"/>
  <c r="T557" i="7"/>
  <c r="X559" i="7"/>
  <c r="V562" i="7"/>
  <c r="T565" i="7"/>
  <c r="X567" i="7"/>
  <c r="V570" i="7"/>
  <c r="T573" i="7"/>
  <c r="X575" i="7"/>
  <c r="V578" i="7"/>
  <c r="T581" i="7"/>
  <c r="X583" i="7"/>
  <c r="V499" i="7"/>
  <c r="T510" i="7"/>
  <c r="S514" i="7"/>
  <c r="W516" i="7"/>
  <c r="U519" i="7"/>
  <c r="S522" i="7"/>
  <c r="W524" i="7"/>
  <c r="U527" i="7"/>
  <c r="S530" i="7"/>
  <c r="W532" i="7"/>
  <c r="U535" i="7"/>
  <c r="S538" i="7"/>
  <c r="W540" i="7"/>
  <c r="U543" i="7"/>
  <c r="S546" i="7"/>
  <c r="W548" i="7"/>
  <c r="U551" i="7"/>
  <c r="S554" i="7"/>
  <c r="W556" i="7"/>
  <c r="U559" i="7"/>
  <c r="S562" i="7"/>
  <c r="W564" i="7"/>
  <c r="U567" i="7"/>
  <c r="S570" i="7"/>
  <c r="W572" i="7"/>
  <c r="U575" i="7"/>
  <c r="S578" i="7"/>
  <c r="W580" i="7"/>
  <c r="U583" i="7"/>
  <c r="T500" i="7"/>
  <c r="X510" i="7"/>
  <c r="T514" i="7"/>
  <c r="X516" i="7"/>
  <c r="V519" i="7"/>
  <c r="T522" i="7"/>
  <c r="X524" i="7"/>
  <c r="V527" i="7"/>
  <c r="T530" i="7"/>
  <c r="X532" i="7"/>
  <c r="V535" i="7"/>
  <c r="T538" i="7"/>
  <c r="X540" i="7"/>
  <c r="V543" i="7"/>
  <c r="T546" i="7"/>
  <c r="X548" i="7"/>
  <c r="V551" i="7"/>
  <c r="T554" i="7"/>
  <c r="X556" i="7"/>
  <c r="V559" i="7"/>
  <c r="T562" i="7"/>
  <c r="X564" i="7"/>
  <c r="V567" i="7"/>
  <c r="T570" i="7"/>
  <c r="X572" i="7"/>
  <c r="X576" i="7"/>
  <c r="V579" i="7"/>
  <c r="V503" i="7"/>
  <c r="U512" i="7"/>
  <c r="S515" i="7"/>
  <c r="W517" i="7"/>
  <c r="U520" i="7"/>
  <c r="S523" i="7"/>
  <c r="W525" i="7"/>
  <c r="U528" i="7"/>
  <c r="S531" i="7"/>
  <c r="W533" i="7"/>
  <c r="U536" i="7"/>
  <c r="S539" i="7"/>
  <c r="W541" i="7"/>
  <c r="U544" i="7"/>
  <c r="S547" i="7"/>
  <c r="W549" i="7"/>
  <c r="U552" i="7"/>
  <c r="S555" i="7"/>
  <c r="W557" i="7"/>
  <c r="U560" i="7"/>
  <c r="S563" i="7"/>
  <c r="W565" i="7"/>
  <c r="U568" i="7"/>
  <c r="S571" i="7"/>
  <c r="W573" i="7"/>
  <c r="U576" i="7"/>
  <c r="S579" i="7"/>
  <c r="W581" i="7"/>
  <c r="V4" i="7"/>
  <c r="X4" i="7"/>
  <c r="U566" i="7"/>
  <c r="W571" i="7"/>
  <c r="S577" i="7"/>
  <c r="U582" i="7"/>
  <c r="U4" i="7"/>
  <c r="X552" i="7"/>
  <c r="V563" i="7"/>
  <c r="V571" i="7"/>
  <c r="V583" i="7"/>
  <c r="U516" i="7"/>
  <c r="U524" i="7"/>
  <c r="W529" i="7"/>
  <c r="W537" i="7"/>
  <c r="W545" i="7"/>
  <c r="W553" i="7"/>
  <c r="S559" i="7"/>
  <c r="S567" i="7"/>
  <c r="S575" i="7"/>
  <c r="T4" i="7"/>
  <c r="Y317" i="7"/>
  <c r="X47" i="7"/>
  <c r="S102" i="7"/>
  <c r="T279" i="7"/>
  <c r="X289" i="7"/>
  <c r="T311" i="7"/>
  <c r="V332" i="7"/>
  <c r="X353" i="7"/>
  <c r="T375" i="7"/>
  <c r="T183" i="7"/>
  <c r="S248" i="7"/>
  <c r="U269" i="7"/>
  <c r="W290" i="7"/>
  <c r="S312" i="7"/>
  <c r="T221" i="7"/>
  <c r="S358" i="7"/>
  <c r="U408" i="7"/>
  <c r="U440" i="7"/>
  <c r="U472" i="7"/>
  <c r="U504" i="7"/>
  <c r="X324" i="7"/>
  <c r="V418" i="7"/>
  <c r="V430" i="7"/>
  <c r="T439" i="7"/>
  <c r="T447" i="7"/>
  <c r="X457" i="7"/>
  <c r="V468" i="7"/>
  <c r="V476" i="7"/>
  <c r="V484" i="7"/>
  <c r="V492" i="7"/>
  <c r="X505" i="7"/>
  <c r="T205" i="7"/>
  <c r="T264" i="7"/>
  <c r="T296" i="7"/>
  <c r="T328" i="7"/>
  <c r="S356" i="7"/>
  <c r="S372" i="7"/>
  <c r="S388" i="7"/>
  <c r="U399" i="7"/>
  <c r="U407" i="7"/>
  <c r="U415" i="7"/>
  <c r="U423" i="7"/>
  <c r="U431" i="7"/>
  <c r="U439" i="7"/>
  <c r="U447" i="7"/>
  <c r="U455" i="7"/>
  <c r="W468" i="7"/>
  <c r="W476" i="7"/>
  <c r="W484" i="7"/>
  <c r="W492" i="7"/>
  <c r="W500" i="7"/>
  <c r="V218" i="7"/>
  <c r="V267" i="7"/>
  <c r="V299" i="7"/>
  <c r="V331" i="7"/>
  <c r="V357" i="7"/>
  <c r="V373" i="7"/>
  <c r="X394" i="7"/>
  <c r="V405" i="7"/>
  <c r="V413" i="7"/>
  <c r="V421" i="7"/>
  <c r="X434" i="7"/>
  <c r="X442" i="7"/>
  <c r="X450" i="7"/>
  <c r="X458" i="7"/>
  <c r="X466" i="7"/>
  <c r="X474" i="7"/>
  <c r="X482" i="7"/>
  <c r="V493" i="7"/>
  <c r="X513" i="7"/>
  <c r="X521" i="7"/>
  <c r="X529" i="7"/>
  <c r="X537" i="7"/>
  <c r="X545" i="7"/>
  <c r="V556" i="7"/>
  <c r="T567" i="7"/>
  <c r="T575" i="7"/>
  <c r="T583" i="7"/>
  <c r="U513" i="7"/>
  <c r="U521" i="7"/>
  <c r="S532" i="7"/>
  <c r="W542" i="7"/>
  <c r="W550" i="7"/>
  <c r="W558" i="7"/>
  <c r="W566" i="7"/>
  <c r="W574" i="7"/>
  <c r="X582" i="7"/>
  <c r="X518" i="7"/>
  <c r="X526" i="7"/>
  <c r="X534" i="7"/>
  <c r="X542" i="7"/>
  <c r="X550" i="7"/>
  <c r="X558" i="7"/>
  <c r="X566" i="7"/>
  <c r="T576" i="7"/>
  <c r="V511" i="7"/>
  <c r="S525" i="7"/>
  <c r="S533" i="7"/>
  <c r="S541" i="7"/>
  <c r="S549" i="7"/>
  <c r="S557" i="7"/>
  <c r="S565" i="7"/>
  <c r="S573" i="7"/>
  <c r="S581" i="7"/>
  <c r="Z583" i="7"/>
  <c r="W75" i="7"/>
  <c r="T112" i="7"/>
  <c r="V151" i="7"/>
  <c r="V138" i="7"/>
  <c r="X194" i="7"/>
  <c r="V237" i="7"/>
  <c r="W193" i="7"/>
  <c r="U236" i="7"/>
  <c r="V169" i="7"/>
  <c r="U215" i="7"/>
  <c r="U242" i="7"/>
  <c r="S285" i="7"/>
  <c r="W327" i="7"/>
  <c r="U370" i="7"/>
  <c r="T243" i="7"/>
  <c r="T263" i="7"/>
  <c r="X273" i="7"/>
  <c r="V284" i="7"/>
  <c r="T295" i="7"/>
  <c r="X305" i="7"/>
  <c r="V316" i="7"/>
  <c r="T327" i="7"/>
  <c r="X337" i="7"/>
  <c r="V348" i="7"/>
  <c r="T359" i="7"/>
  <c r="X369" i="7"/>
  <c r="V380" i="7"/>
  <c r="T391" i="7"/>
  <c r="V204" i="7"/>
  <c r="W242" i="7"/>
  <c r="U253" i="7"/>
  <c r="S264" i="7"/>
  <c r="W274" i="7"/>
  <c r="U285" i="7"/>
  <c r="S296" i="7"/>
  <c r="W306" i="7"/>
  <c r="U317" i="7"/>
  <c r="S328" i="7"/>
  <c r="W338" i="7"/>
  <c r="U349" i="7"/>
  <c r="V257" i="7"/>
  <c r="T300" i="7"/>
  <c r="X342" i="7"/>
  <c r="W368" i="7"/>
  <c r="S390" i="7"/>
  <c r="S403" i="7"/>
  <c r="W413" i="7"/>
  <c r="U424" i="7"/>
  <c r="S435" i="7"/>
  <c r="W445" i="7"/>
  <c r="U456" i="7"/>
  <c r="S467" i="7"/>
  <c r="W477" i="7"/>
  <c r="U488" i="7"/>
  <c r="S499" i="7"/>
  <c r="W509" i="7"/>
  <c r="X260" i="7"/>
  <c r="V303" i="7"/>
  <c r="T346" i="7"/>
  <c r="T370" i="7"/>
  <c r="V391" i="7"/>
  <c r="X403" i="7"/>
  <c r="V414" i="7"/>
  <c r="T421" i="7"/>
  <c r="T425" i="7"/>
  <c r="V428" i="7"/>
  <c r="X431" i="7"/>
  <c r="T435" i="7"/>
  <c r="X437" i="7"/>
  <c r="V440" i="7"/>
  <c r="T443" i="7"/>
  <c r="X445" i="7"/>
  <c r="V448" i="7"/>
  <c r="T451" i="7"/>
  <c r="X453" i="7"/>
  <c r="V456" i="7"/>
  <c r="T459" i="7"/>
  <c r="X461" i="7"/>
  <c r="V464" i="7"/>
  <c r="T467" i="7"/>
  <c r="X469" i="7"/>
  <c r="V472" i="7"/>
  <c r="T475" i="7"/>
  <c r="X477" i="7"/>
  <c r="V480" i="7"/>
  <c r="T483" i="7"/>
  <c r="X485" i="7"/>
  <c r="V488" i="7"/>
  <c r="T491" i="7"/>
  <c r="X493" i="7"/>
  <c r="V496" i="7"/>
  <c r="T499" i="7"/>
  <c r="X501" i="7"/>
  <c r="V504" i="7"/>
  <c r="T507" i="7"/>
  <c r="X509" i="7"/>
  <c r="X183" i="7"/>
  <c r="V226" i="7"/>
  <c r="T248" i="7"/>
  <c r="X258" i="7"/>
  <c r="V269" i="7"/>
  <c r="T280" i="7"/>
  <c r="X290" i="7"/>
  <c r="V301" i="7"/>
  <c r="T312" i="7"/>
  <c r="X322" i="7"/>
  <c r="V333" i="7"/>
  <c r="T344" i="7"/>
  <c r="U353" i="7"/>
  <c r="W358" i="7"/>
  <c r="S364" i="7"/>
  <c r="U369" i="7"/>
  <c r="W374" i="7"/>
  <c r="S380" i="7"/>
  <c r="U385" i="7"/>
  <c r="W390" i="7"/>
  <c r="U395" i="7"/>
  <c r="S398" i="7"/>
  <c r="W400" i="7"/>
  <c r="U403" i="7"/>
  <c r="S406" i="7"/>
  <c r="W408" i="7"/>
  <c r="U411" i="7"/>
  <c r="S414" i="7"/>
  <c r="W416" i="7"/>
  <c r="U419" i="7"/>
  <c r="S422" i="7"/>
  <c r="W424" i="7"/>
  <c r="U427" i="7"/>
  <c r="S430" i="7"/>
  <c r="W432" i="7"/>
  <c r="U435" i="7"/>
  <c r="S438" i="7"/>
  <c r="W440" i="7"/>
  <c r="U443" i="7"/>
  <c r="S446" i="7"/>
  <c r="W448" i="7"/>
  <c r="U451" i="7"/>
  <c r="S454" i="7"/>
  <c r="W456" i="7"/>
  <c r="U459" i="7"/>
  <c r="S462" i="7"/>
  <c r="W464" i="7"/>
  <c r="U467" i="7"/>
  <c r="S470" i="7"/>
  <c r="W472" i="7"/>
  <c r="U475" i="7"/>
  <c r="S478" i="7"/>
  <c r="W480" i="7"/>
  <c r="U483" i="7"/>
  <c r="S486" i="7"/>
  <c r="W488" i="7"/>
  <c r="U491" i="7"/>
  <c r="S494" i="7"/>
  <c r="W496" i="7"/>
  <c r="U499" i="7"/>
  <c r="S502" i="7"/>
  <c r="W504" i="7"/>
  <c r="U507" i="7"/>
  <c r="S510" i="7"/>
  <c r="T197" i="7"/>
  <c r="X239" i="7"/>
  <c r="V251" i="7"/>
  <c r="T262" i="7"/>
  <c r="X272" i="7"/>
  <c r="V283" i="7"/>
  <c r="T294" i="7"/>
  <c r="X304" i="7"/>
  <c r="V315" i="7"/>
  <c r="T326" i="7"/>
  <c r="X336" i="7"/>
  <c r="V347" i="7"/>
  <c r="X354" i="7"/>
  <c r="T360" i="7"/>
  <c r="V365" i="7"/>
  <c r="X370" i="7"/>
  <c r="T376" i="7"/>
  <c r="V381" i="7"/>
  <c r="X386" i="7"/>
  <c r="T392" i="7"/>
  <c r="T396" i="7"/>
  <c r="X398" i="7"/>
  <c r="V401" i="7"/>
  <c r="T404" i="7"/>
  <c r="X406" i="7"/>
  <c r="V409" i="7"/>
  <c r="T412" i="7"/>
  <c r="X414" i="7"/>
  <c r="V417" i="7"/>
  <c r="T420" i="7"/>
  <c r="X422" i="7"/>
  <c r="V425" i="7"/>
  <c r="T428" i="7"/>
  <c r="X430" i="7"/>
  <c r="V433" i="7"/>
  <c r="T436" i="7"/>
  <c r="X438" i="7"/>
  <c r="V441" i="7"/>
  <c r="T444" i="7"/>
  <c r="X446" i="7"/>
  <c r="V449" i="7"/>
  <c r="T452" i="7"/>
  <c r="X454" i="7"/>
  <c r="V457" i="7"/>
  <c r="T460" i="7"/>
  <c r="X462" i="7"/>
  <c r="V465" i="7"/>
  <c r="T468" i="7"/>
  <c r="X470" i="7"/>
  <c r="V473" i="7"/>
  <c r="T476" i="7"/>
  <c r="X478" i="7"/>
  <c r="V481" i="7"/>
  <c r="T484" i="7"/>
  <c r="X486" i="7"/>
  <c r="V489" i="7"/>
  <c r="T492" i="7"/>
  <c r="X494" i="7"/>
  <c r="V497" i="7"/>
  <c r="T504" i="7"/>
  <c r="V512" i="7"/>
  <c r="T515" i="7"/>
  <c r="X517" i="7"/>
  <c r="V520" i="7"/>
  <c r="T523" i="7"/>
  <c r="X525" i="7"/>
  <c r="V528" i="7"/>
  <c r="T531" i="7"/>
  <c r="X533" i="7"/>
  <c r="V536" i="7"/>
  <c r="T539" i="7"/>
  <c r="X541" i="7"/>
  <c r="V544" i="7"/>
  <c r="T547" i="7"/>
  <c r="X549" i="7"/>
  <c r="V552" i="7"/>
  <c r="T555" i="7"/>
  <c r="X557" i="7"/>
  <c r="V560" i="7"/>
  <c r="T563" i="7"/>
  <c r="X565" i="7"/>
  <c r="V568" i="7"/>
  <c r="T571" i="7"/>
  <c r="X573" i="7"/>
  <c r="V576" i="7"/>
  <c r="T579" i="7"/>
  <c r="X581" i="7"/>
  <c r="X574" i="7"/>
  <c r="T502" i="7"/>
  <c r="S512" i="7"/>
  <c r="W514" i="7"/>
  <c r="U517" i="7"/>
  <c r="S520" i="7"/>
  <c r="W522" i="7"/>
  <c r="U525" i="7"/>
  <c r="S528" i="7"/>
  <c r="W530" i="7"/>
  <c r="U533" i="7"/>
  <c r="S536" i="7"/>
  <c r="W538" i="7"/>
  <c r="U541" i="7"/>
  <c r="S544" i="7"/>
  <c r="W546" i="7"/>
  <c r="U549" i="7"/>
  <c r="S552" i="7"/>
  <c r="W554" i="7"/>
  <c r="U557" i="7"/>
  <c r="S560" i="7"/>
  <c r="W562" i="7"/>
  <c r="U565" i="7"/>
  <c r="S568" i="7"/>
  <c r="W570" i="7"/>
  <c r="U573" i="7"/>
  <c r="S576" i="7"/>
  <c r="W578" i="7"/>
  <c r="U581" i="7"/>
  <c r="V575" i="7"/>
  <c r="X502" i="7"/>
  <c r="T512" i="7"/>
  <c r="X514" i="7"/>
  <c r="V517" i="7"/>
  <c r="T520" i="7"/>
  <c r="X522" i="7"/>
  <c r="V525" i="7"/>
  <c r="T528" i="7"/>
  <c r="X530" i="7"/>
  <c r="V533" i="7"/>
  <c r="T536" i="7"/>
  <c r="X538" i="7"/>
  <c r="V541" i="7"/>
  <c r="T544" i="7"/>
  <c r="X546" i="7"/>
  <c r="V549" i="7"/>
  <c r="T552" i="7"/>
  <c r="X554" i="7"/>
  <c r="V557" i="7"/>
  <c r="T560" i="7"/>
  <c r="X562" i="7"/>
  <c r="V565" i="7"/>
  <c r="T568" i="7"/>
  <c r="X570" i="7"/>
  <c r="V573" i="7"/>
  <c r="V577" i="7"/>
  <c r="V581" i="7"/>
  <c r="T506" i="7"/>
  <c r="S513" i="7"/>
  <c r="W515" i="7"/>
  <c r="U518" i="7"/>
  <c r="S521" i="7"/>
  <c r="W523" i="7"/>
  <c r="U526" i="7"/>
  <c r="S529" i="7"/>
  <c r="W531" i="7"/>
  <c r="U534" i="7"/>
  <c r="S537" i="7"/>
  <c r="W539" i="7"/>
  <c r="U542" i="7"/>
  <c r="S545" i="7"/>
  <c r="W547" i="7"/>
  <c r="U550" i="7"/>
  <c r="S553" i="7"/>
  <c r="W555" i="7"/>
  <c r="U558" i="7"/>
  <c r="S561" i="7"/>
  <c r="W563" i="7"/>
  <c r="S569" i="7"/>
  <c r="U574" i="7"/>
  <c r="W579" i="7"/>
  <c r="W4" i="7"/>
  <c r="T558" i="7"/>
  <c r="T574" i="7"/>
  <c r="X508" i="7"/>
  <c r="S519" i="7"/>
  <c r="S527" i="7"/>
  <c r="S535" i="7"/>
  <c r="S543" i="7"/>
  <c r="S551" i="7"/>
  <c r="W561" i="7"/>
  <c r="W569" i="7"/>
  <c r="U580" i="7"/>
  <c r="W150" i="7"/>
  <c r="X115" i="7"/>
  <c r="V170" i="7"/>
  <c r="T216" i="7"/>
  <c r="S169" i="7"/>
  <c r="S215" i="7"/>
  <c r="U168" i="7"/>
  <c r="S194" i="7"/>
  <c r="W236" i="7"/>
  <c r="W263" i="7"/>
  <c r="U306" i="7"/>
  <c r="S349" i="7"/>
  <c r="W391" i="7"/>
  <c r="X257" i="7"/>
  <c r="V268" i="7"/>
  <c r="V300" i="7"/>
  <c r="T343" i="7"/>
  <c r="V364" i="7"/>
  <c r="X385" i="7"/>
  <c r="X225" i="7"/>
  <c r="W258" i="7"/>
  <c r="S280" i="7"/>
  <c r="U301" i="7"/>
  <c r="W322" i="7"/>
  <c r="S344" i="7"/>
  <c r="X278" i="7"/>
  <c r="U379" i="7"/>
  <c r="S419" i="7"/>
  <c r="W461" i="7"/>
  <c r="W493" i="7"/>
  <c r="T282" i="7"/>
  <c r="X380" i="7"/>
  <c r="T409" i="7"/>
  <c r="V426" i="7"/>
  <c r="V436" i="7"/>
  <c r="X441" i="7"/>
  <c r="X449" i="7"/>
  <c r="T455" i="7"/>
  <c r="T463" i="7"/>
  <c r="T471" i="7"/>
  <c r="T479" i="7"/>
  <c r="T487" i="7"/>
  <c r="T495" i="7"/>
  <c r="V500" i="7"/>
  <c r="V508" i="7"/>
  <c r="X242" i="7"/>
  <c r="X274" i="7"/>
  <c r="X306" i="7"/>
  <c r="V349" i="7"/>
  <c r="U361" i="7"/>
  <c r="U377" i="7"/>
  <c r="U393" i="7"/>
  <c r="W404" i="7"/>
  <c r="W412" i="7"/>
  <c r="W420" i="7"/>
  <c r="W428" i="7"/>
  <c r="W436" i="7"/>
  <c r="W444" i="7"/>
  <c r="W452" i="7"/>
  <c r="W460" i="7"/>
  <c r="U463" i="7"/>
  <c r="U471" i="7"/>
  <c r="U479" i="7"/>
  <c r="U487" i="7"/>
  <c r="U495" i="7"/>
  <c r="U503" i="7"/>
  <c r="W508" i="7"/>
  <c r="T246" i="7"/>
  <c r="T278" i="7"/>
  <c r="T310" i="7"/>
  <c r="T342" i="7"/>
  <c r="X362" i="7"/>
  <c r="X378" i="7"/>
  <c r="V389" i="7"/>
  <c r="T400" i="7"/>
  <c r="T408" i="7"/>
  <c r="T416" i="7"/>
  <c r="X426" i="7"/>
  <c r="T432" i="7"/>
  <c r="T440" i="7"/>
  <c r="T448" i="7"/>
  <c r="T456" i="7"/>
  <c r="T464" i="7"/>
  <c r="T472" i="7"/>
  <c r="V477" i="7"/>
  <c r="V485" i="7"/>
  <c r="X490" i="7"/>
  <c r="X498" i="7"/>
  <c r="V516" i="7"/>
  <c r="V524" i="7"/>
  <c r="V532" i="7"/>
  <c r="V540" i="7"/>
  <c r="V548" i="7"/>
  <c r="X553" i="7"/>
  <c r="X561" i="7"/>
  <c r="X569" i="7"/>
  <c r="X577" i="7"/>
  <c r="T582" i="7"/>
  <c r="S516" i="7"/>
  <c r="S524" i="7"/>
  <c r="U529" i="7"/>
  <c r="U537" i="7"/>
  <c r="U545" i="7"/>
  <c r="U553" i="7"/>
  <c r="U561" i="7"/>
  <c r="U569" i="7"/>
  <c r="U577" i="7"/>
  <c r="W582" i="7"/>
  <c r="V513" i="7"/>
  <c r="V521" i="7"/>
  <c r="V529" i="7"/>
  <c r="T540" i="7"/>
  <c r="T548" i="7"/>
  <c r="T556" i="7"/>
  <c r="T564" i="7"/>
  <c r="T572" i="7"/>
  <c r="X500" i="7"/>
  <c r="S517" i="7"/>
  <c r="U522" i="7"/>
  <c r="U530" i="7"/>
  <c r="U538" i="7"/>
  <c r="U546" i="7"/>
  <c r="U554" i="7"/>
  <c r="U562" i="7"/>
  <c r="U570" i="7"/>
  <c r="U578" i="7"/>
  <c r="S4" i="7"/>
  <c r="T5" i="7"/>
  <c r="U49" i="7"/>
  <c r="W99" i="7"/>
  <c r="W139" i="7"/>
  <c r="U156" i="7"/>
  <c r="V205" i="7"/>
  <c r="X154" i="7"/>
  <c r="U204" i="7"/>
  <c r="T154" i="7"/>
  <c r="U183" i="7"/>
  <c r="S226" i="7"/>
  <c r="S253" i="7"/>
  <c r="W295" i="7"/>
  <c r="U338" i="7"/>
  <c r="S381" i="7"/>
  <c r="X253" i="7"/>
  <c r="X265" i="7"/>
  <c r="V276" i="7"/>
  <c r="T287" i="7"/>
  <c r="X297" i="7"/>
  <c r="V308" i="7"/>
  <c r="T319" i="7"/>
  <c r="X329" i="7"/>
  <c r="V340" i="7"/>
  <c r="T351" i="7"/>
  <c r="X361" i="7"/>
  <c r="V372" i="7"/>
  <c r="T383" i="7"/>
  <c r="X393" i="7"/>
  <c r="T215" i="7"/>
  <c r="U245" i="7"/>
  <c r="S256" i="7"/>
  <c r="W266" i="7"/>
  <c r="U277" i="7"/>
  <c r="S288" i="7"/>
  <c r="W298" i="7"/>
  <c r="U309" i="7"/>
  <c r="S320" i="7"/>
  <c r="W330" i="7"/>
  <c r="U341" i="7"/>
  <c r="T177" i="7"/>
  <c r="T268" i="7"/>
  <c r="X310" i="7"/>
  <c r="W352" i="7"/>
  <c r="S374" i="7"/>
  <c r="S395" i="7"/>
  <c r="W405" i="7"/>
  <c r="U416" i="7"/>
  <c r="S427" i="7"/>
  <c r="W437" i="7"/>
  <c r="U448" i="7"/>
  <c r="S459" i="7"/>
  <c r="W469" i="7"/>
  <c r="U480" i="7"/>
  <c r="S491" i="7"/>
  <c r="W501" i="7"/>
  <c r="X191" i="7"/>
  <c r="V271" i="7"/>
  <c r="T314" i="7"/>
  <c r="T354" i="7"/>
  <c r="V375" i="7"/>
  <c r="X395" i="7"/>
  <c r="V406" i="7"/>
  <c r="T417" i="7"/>
  <c r="V422" i="7"/>
  <c r="X425" i="7"/>
  <c r="T429" i="7"/>
  <c r="T433" i="7"/>
  <c r="X435" i="7"/>
  <c r="V438" i="7"/>
  <c r="T441" i="7"/>
  <c r="X443" i="7"/>
  <c r="V446" i="7"/>
  <c r="T449" i="7"/>
  <c r="X451" i="7"/>
  <c r="V454" i="7"/>
  <c r="T457" i="7"/>
  <c r="X459" i="7"/>
  <c r="V462" i="7"/>
  <c r="T465" i="7"/>
  <c r="X467" i="7"/>
  <c r="V470" i="7"/>
  <c r="T473" i="7"/>
  <c r="X475" i="7"/>
  <c r="V478" i="7"/>
  <c r="T481" i="7"/>
  <c r="X483" i="7"/>
  <c r="V486" i="7"/>
  <c r="T489" i="7"/>
  <c r="X491" i="7"/>
  <c r="V494" i="7"/>
  <c r="T497" i="7"/>
  <c r="X499" i="7"/>
  <c r="V502" i="7"/>
  <c r="T505" i="7"/>
  <c r="X507" i="7"/>
  <c r="V510" i="7"/>
  <c r="V194" i="7"/>
  <c r="T237" i="7"/>
  <c r="X250" i="7"/>
  <c r="V261" i="7"/>
  <c r="T272" i="7"/>
  <c r="X282" i="7"/>
  <c r="V293" i="7"/>
  <c r="T304" i="7"/>
  <c r="X314" i="7"/>
  <c r="V325" i="7"/>
  <c r="T336" i="7"/>
  <c r="X346" i="7"/>
  <c r="W354" i="7"/>
  <c r="S360" i="7"/>
  <c r="U365" i="7"/>
  <c r="W370" i="7"/>
  <c r="S376" i="7"/>
  <c r="U381" i="7"/>
  <c r="W386" i="7"/>
  <c r="S392" i="7"/>
  <c r="S396" i="7"/>
  <c r="W398" i="7"/>
  <c r="U401" i="7"/>
  <c r="S404" i="7"/>
  <c r="W406" i="7"/>
  <c r="U409" i="7"/>
  <c r="S412" i="7"/>
  <c r="W414" i="7"/>
  <c r="U417" i="7"/>
  <c r="S420" i="7"/>
  <c r="W422" i="7"/>
  <c r="U425" i="7"/>
  <c r="S428" i="7"/>
  <c r="W430" i="7"/>
  <c r="U433" i="7"/>
  <c r="S436" i="7"/>
  <c r="W438" i="7"/>
  <c r="U441" i="7"/>
  <c r="S444" i="7"/>
  <c r="W446" i="7"/>
  <c r="U449" i="7"/>
  <c r="S452" i="7"/>
  <c r="W454" i="7"/>
  <c r="U457" i="7"/>
  <c r="S460" i="7"/>
  <c r="W462" i="7"/>
  <c r="U465" i="7"/>
  <c r="S468" i="7"/>
  <c r="W470" i="7"/>
  <c r="U473" i="7"/>
  <c r="S476" i="7"/>
  <c r="W478" i="7"/>
  <c r="U481" i="7"/>
  <c r="S484" i="7"/>
  <c r="W486" i="7"/>
  <c r="U489" i="7"/>
  <c r="S492" i="7"/>
  <c r="W494" i="7"/>
  <c r="U497" i="7"/>
  <c r="S500" i="7"/>
  <c r="W502" i="7"/>
  <c r="U505" i="7"/>
  <c r="S508" i="7"/>
  <c r="W510" i="7"/>
  <c r="X207" i="7"/>
  <c r="V243" i="7"/>
  <c r="T254" i="7"/>
  <c r="X264" i="7"/>
  <c r="V275" i="7"/>
  <c r="T286" i="7"/>
  <c r="X296" i="7"/>
  <c r="V307" i="7"/>
  <c r="T318" i="7"/>
  <c r="X328" i="7"/>
  <c r="V339" i="7"/>
  <c r="T350" i="7"/>
  <c r="T356" i="7"/>
  <c r="V361" i="7"/>
  <c r="X366" i="7"/>
  <c r="T372" i="7"/>
  <c r="V377" i="7"/>
  <c r="X382" i="7"/>
  <c r="T388" i="7"/>
  <c r="V393" i="7"/>
  <c r="X396" i="7"/>
  <c r="V399" i="7"/>
  <c r="T402" i="7"/>
  <c r="X404" i="7"/>
  <c r="V407" i="7"/>
  <c r="T410" i="7"/>
  <c r="X412" i="7"/>
  <c r="V415" i="7"/>
  <c r="T418" i="7"/>
  <c r="X420" i="7"/>
  <c r="V423" i="7"/>
  <c r="T426" i="7"/>
  <c r="X428" i="7"/>
  <c r="V431" i="7"/>
  <c r="T434" i="7"/>
  <c r="X436" i="7"/>
  <c r="V439" i="7"/>
  <c r="T442" i="7"/>
  <c r="X444" i="7"/>
  <c r="V447" i="7"/>
  <c r="T450" i="7"/>
  <c r="X452" i="7"/>
  <c r="V455" i="7"/>
  <c r="T458" i="7"/>
  <c r="X460" i="7"/>
  <c r="V463" i="7"/>
  <c r="T466" i="7"/>
  <c r="X468" i="7"/>
  <c r="V471" i="7"/>
  <c r="T474" i="7"/>
  <c r="X476" i="7"/>
  <c r="V479" i="7"/>
  <c r="T482" i="7"/>
  <c r="X484" i="7"/>
  <c r="V487" i="7"/>
  <c r="T490" i="7"/>
  <c r="X492" i="7"/>
  <c r="V495" i="7"/>
  <c r="T498" i="7"/>
  <c r="X506" i="7"/>
  <c r="T513" i="7"/>
  <c r="X515" i="7"/>
  <c r="V518" i="7"/>
  <c r="T521" i="7"/>
  <c r="X523" i="7"/>
  <c r="V526" i="7"/>
  <c r="T529" i="7"/>
  <c r="X531" i="7"/>
  <c r="V534" i="7"/>
  <c r="T537" i="7"/>
  <c r="X539" i="7"/>
  <c r="V542" i="7"/>
  <c r="T545" i="7"/>
  <c r="X547" i="7"/>
  <c r="V550" i="7"/>
  <c r="T553" i="7"/>
  <c r="X555" i="7"/>
  <c r="V558" i="7"/>
  <c r="T561" i="7"/>
  <c r="X563" i="7"/>
  <c r="V566" i="7"/>
  <c r="T569" i="7"/>
  <c r="X571" i="7"/>
  <c r="V574" i="7"/>
  <c r="T577" i="7"/>
  <c r="X579" i="7"/>
  <c r="V582" i="7"/>
  <c r="X580" i="7"/>
  <c r="X504" i="7"/>
  <c r="W512" i="7"/>
  <c r="U515" i="7"/>
  <c r="S518" i="7"/>
  <c r="W520" i="7"/>
  <c r="U523" i="7"/>
  <c r="S526" i="7"/>
  <c r="W528" i="7"/>
  <c r="U531" i="7"/>
  <c r="S534" i="7"/>
  <c r="W536" i="7"/>
  <c r="U539" i="7"/>
  <c r="S542" i="7"/>
  <c r="W544" i="7"/>
  <c r="U547" i="7"/>
  <c r="S550" i="7"/>
  <c r="W552" i="7"/>
  <c r="U555" i="7"/>
  <c r="S558" i="7"/>
  <c r="W560" i="7"/>
  <c r="U563" i="7"/>
  <c r="S566" i="7"/>
  <c r="W568" i="7"/>
  <c r="U571" i="7"/>
  <c r="S574" i="7"/>
  <c r="W576" i="7"/>
  <c r="U579" i="7"/>
  <c r="S582" i="7"/>
  <c r="T580" i="7"/>
  <c r="V505" i="7"/>
  <c r="X512" i="7"/>
  <c r="V515" i="7"/>
  <c r="T518" i="7"/>
  <c r="X520" i="7"/>
  <c r="V523" i="7"/>
  <c r="T526" i="7"/>
  <c r="X528" i="7"/>
  <c r="V531" i="7"/>
  <c r="T534" i="7"/>
  <c r="X536" i="7"/>
  <c r="V539" i="7"/>
  <c r="T542" i="7"/>
  <c r="X544" i="7"/>
  <c r="V547" i="7"/>
  <c r="T550" i="7"/>
  <c r="V555" i="7"/>
  <c r="X560" i="7"/>
  <c r="T566" i="7"/>
  <c r="X568" i="7"/>
  <c r="T578" i="7"/>
  <c r="W513" i="7"/>
  <c r="W521" i="7"/>
  <c r="U532" i="7"/>
  <c r="U540" i="7"/>
  <c r="U548" i="7"/>
  <c r="U556" i="7"/>
  <c r="U564" i="7"/>
  <c r="U572" i="7"/>
  <c r="W577" i="7"/>
  <c r="S583" i="7"/>
  <c r="X321" i="7"/>
  <c r="U333" i="7"/>
  <c r="V321" i="7"/>
  <c r="W397" i="7"/>
  <c r="W429" i="7"/>
  <c r="S451" i="7"/>
  <c r="S483" i="7"/>
  <c r="V234" i="7"/>
  <c r="V359" i="7"/>
  <c r="V398" i="7"/>
  <c r="T423" i="7"/>
  <c r="X433" i="7"/>
  <c r="V444" i="7"/>
  <c r="V452" i="7"/>
  <c r="V460" i="7"/>
  <c r="X465" i="7"/>
  <c r="X473" i="7"/>
  <c r="X481" i="7"/>
  <c r="X489" i="7"/>
  <c r="X497" i="7"/>
  <c r="T503" i="7"/>
  <c r="T511" i="7"/>
  <c r="V253" i="7"/>
  <c r="V285" i="7"/>
  <c r="V317" i="7"/>
  <c r="X338" i="7"/>
  <c r="W366" i="7"/>
  <c r="W382" i="7"/>
  <c r="W396" i="7"/>
  <c r="S402" i="7"/>
  <c r="S410" i="7"/>
  <c r="S418" i="7"/>
  <c r="S426" i="7"/>
  <c r="S434" i="7"/>
  <c r="S442" i="7"/>
  <c r="S450" i="7"/>
  <c r="S458" i="7"/>
  <c r="S466" i="7"/>
  <c r="S474" i="7"/>
  <c r="S482" i="7"/>
  <c r="S490" i="7"/>
  <c r="S498" i="7"/>
  <c r="S506" i="7"/>
  <c r="U511" i="7"/>
  <c r="X256" i="7"/>
  <c r="X288" i="7"/>
  <c r="X320" i="7"/>
  <c r="T352" i="7"/>
  <c r="T368" i="7"/>
  <c r="T384" i="7"/>
  <c r="V397" i="7"/>
  <c r="X402" i="7"/>
  <c r="X410" i="7"/>
  <c r="X418" i="7"/>
  <c r="T424" i="7"/>
  <c r="V429" i="7"/>
  <c r="V437" i="7"/>
  <c r="V445" i="7"/>
  <c r="V453" i="7"/>
  <c r="V461" i="7"/>
  <c r="V469" i="7"/>
  <c r="T480" i="7"/>
  <c r="T488" i="7"/>
  <c r="T496" i="7"/>
  <c r="V509" i="7"/>
  <c r="T519" i="7"/>
  <c r="T527" i="7"/>
  <c r="T535" i="7"/>
  <c r="T543" i="7"/>
  <c r="T551" i="7"/>
  <c r="T559" i="7"/>
  <c r="V564" i="7"/>
  <c r="V572" i="7"/>
  <c r="V580" i="7"/>
  <c r="V507" i="7"/>
  <c r="W518" i="7"/>
  <c r="W526" i="7"/>
  <c r="W534" i="7"/>
  <c r="S540" i="7"/>
  <c r="S548" i="7"/>
  <c r="S556" i="7"/>
  <c r="S564" i="7"/>
  <c r="S572" i="7"/>
  <c r="S580" i="7"/>
  <c r="T508" i="7"/>
  <c r="T516" i="7"/>
  <c r="T524" i="7"/>
  <c r="T532" i="7"/>
  <c r="V537" i="7"/>
  <c r="V545" i="7"/>
  <c r="V553" i="7"/>
  <c r="V561" i="7"/>
  <c r="V569" i="7"/>
  <c r="X578" i="7"/>
  <c r="U514" i="7"/>
  <c r="W519" i="7"/>
  <c r="W527" i="7"/>
  <c r="W535" i="7"/>
  <c r="W543" i="7"/>
  <c r="W551" i="7"/>
  <c r="W559" i="7"/>
  <c r="W567" i="7"/>
  <c r="W575" i="7"/>
  <c r="W583" i="7"/>
  <c r="B10" i="12" l="1"/>
  <c r="C9" i="12"/>
  <c r="B16" i="13"/>
  <c r="C15" i="13"/>
  <c r="B92" i="13"/>
  <c r="C91" i="13"/>
  <c r="C105" i="13"/>
  <c r="B106" i="13"/>
  <c r="C106" i="13" s="1"/>
  <c r="B20" i="12"/>
  <c r="B41" i="12"/>
  <c r="B69" i="12"/>
  <c r="B80" i="12"/>
  <c r="B89" i="12"/>
  <c r="B100" i="12"/>
  <c r="C105" i="12"/>
  <c r="C11" i="13"/>
  <c r="C40" i="13"/>
  <c r="B11" i="14"/>
  <c r="C11" i="15"/>
  <c r="B12" i="15"/>
  <c r="C12" i="15" s="1"/>
  <c r="C76" i="16"/>
  <c r="B77" i="16"/>
  <c r="C78" i="12"/>
  <c r="C98" i="12"/>
  <c r="B108" i="12"/>
  <c r="C108" i="12" s="1"/>
  <c r="B112" i="12"/>
  <c r="B125" i="12"/>
  <c r="C125" i="12" s="1"/>
  <c r="C41" i="13"/>
  <c r="B42" i="13"/>
  <c r="B64" i="13"/>
  <c r="C63" i="13"/>
  <c r="B84" i="13"/>
  <c r="C83" i="13"/>
  <c r="C90" i="15"/>
  <c r="B91" i="15"/>
  <c r="B104" i="16"/>
  <c r="C106" i="12"/>
  <c r="C110" i="12"/>
  <c r="B76" i="13"/>
  <c r="C75" i="13"/>
  <c r="B16" i="14"/>
  <c r="C15" i="14"/>
  <c r="B89" i="14"/>
  <c r="C88" i="14"/>
  <c r="C56" i="16"/>
  <c r="B57" i="16"/>
  <c r="B16" i="16"/>
  <c r="C15" i="16"/>
  <c r="C41" i="16"/>
  <c r="B42" i="16"/>
  <c r="C96" i="16"/>
  <c r="B97" i="16"/>
  <c r="B91" i="17"/>
  <c r="C90" i="17"/>
  <c r="C40" i="14"/>
  <c r="C72" i="14"/>
  <c r="C16" i="15"/>
  <c r="C42" i="15"/>
  <c r="C82" i="15"/>
  <c r="B83" i="15"/>
  <c r="C10" i="16"/>
  <c r="B11" i="16"/>
  <c r="B43" i="14"/>
  <c r="B51" i="14"/>
  <c r="B60" i="14"/>
  <c r="B75" i="14"/>
  <c r="B80" i="14"/>
  <c r="B19" i="15"/>
  <c r="B45" i="15"/>
  <c r="B51" i="15"/>
  <c r="B61" i="15"/>
  <c r="C60" i="15"/>
  <c r="B72" i="15"/>
  <c r="C71" i="15"/>
  <c r="C69" i="16"/>
  <c r="B70" i="16"/>
  <c r="C9" i="17"/>
  <c r="B10" i="17"/>
  <c r="C81" i="17"/>
  <c r="B82" i="17"/>
  <c r="C88" i="16"/>
  <c r="B89" i="16"/>
  <c r="B122" i="16"/>
  <c r="C122" i="16" s="1"/>
  <c r="C121" i="16"/>
  <c r="B16" i="17"/>
  <c r="C15" i="17"/>
  <c r="B60" i="17"/>
  <c r="C59" i="17"/>
  <c r="C79" i="15"/>
  <c r="C64" i="16"/>
  <c r="B65" i="16"/>
  <c r="C73" i="16"/>
  <c r="C49" i="17"/>
  <c r="B50" i="17"/>
  <c r="C58" i="17"/>
  <c r="C102" i="17"/>
  <c r="B64" i="17"/>
  <c r="C63" i="17"/>
  <c r="B104" i="17"/>
  <c r="C103" i="17"/>
  <c r="B108" i="16"/>
  <c r="B117" i="17"/>
  <c r="C117" i="17" s="1"/>
  <c r="B41" i="17"/>
  <c r="B69" i="17"/>
  <c r="C98" i="17"/>
  <c r="B98" i="16" l="1"/>
  <c r="C97" i="16"/>
  <c r="B85" i="13"/>
  <c r="C84" i="13"/>
  <c r="C80" i="12"/>
  <c r="B81" i="12"/>
  <c r="C69" i="17"/>
  <c r="B70" i="17"/>
  <c r="B71" i="16"/>
  <c r="C71" i="16" s="1"/>
  <c r="C70" i="16"/>
  <c r="C51" i="14"/>
  <c r="B52" i="14"/>
  <c r="C41" i="17"/>
  <c r="B42" i="17"/>
  <c r="C104" i="17"/>
  <c r="B105" i="17"/>
  <c r="C65" i="16"/>
  <c r="B66" i="16"/>
  <c r="C66" i="16" s="1"/>
  <c r="C60" i="17"/>
  <c r="B61" i="17"/>
  <c r="C61" i="17" s="1"/>
  <c r="C61" i="15"/>
  <c r="B62" i="15"/>
  <c r="B81" i="14"/>
  <c r="C80" i="14"/>
  <c r="C43" i="14"/>
  <c r="B44" i="14"/>
  <c r="B17" i="16"/>
  <c r="C16" i="16"/>
  <c r="B90" i="14"/>
  <c r="C89" i="14"/>
  <c r="B77" i="13"/>
  <c r="C76" i="13"/>
  <c r="B92" i="15"/>
  <c r="C91" i="15"/>
  <c r="B70" i="12"/>
  <c r="C69" i="12"/>
  <c r="B17" i="13"/>
  <c r="C16" i="13"/>
  <c r="B83" i="17"/>
  <c r="C82" i="17"/>
  <c r="C19" i="15"/>
  <c r="B20" i="15"/>
  <c r="B84" i="15"/>
  <c r="C83" i="15"/>
  <c r="C104" i="16"/>
  <c r="B105" i="16"/>
  <c r="C105" i="16" s="1"/>
  <c r="B51" i="17"/>
  <c r="C50" i="17"/>
  <c r="B90" i="16"/>
  <c r="C89" i="16"/>
  <c r="B11" i="17"/>
  <c r="C10" i="17"/>
  <c r="B52" i="15"/>
  <c r="C51" i="15"/>
  <c r="C75" i="14"/>
  <c r="B76" i="14"/>
  <c r="B12" i="16"/>
  <c r="C12" i="16" s="1"/>
  <c r="C11" i="16"/>
  <c r="B43" i="16"/>
  <c r="C42" i="16"/>
  <c r="C57" i="16"/>
  <c r="B58" i="16"/>
  <c r="B65" i="13"/>
  <c r="C64" i="13"/>
  <c r="C112" i="12"/>
  <c r="B113" i="12"/>
  <c r="C77" i="16"/>
  <c r="B78" i="16"/>
  <c r="B12" i="14"/>
  <c r="C12" i="14" s="1"/>
  <c r="C11" i="14"/>
  <c r="C100" i="12"/>
  <c r="B101" i="12"/>
  <c r="B42" i="12"/>
  <c r="C41" i="12"/>
  <c r="C108" i="16"/>
  <c r="B109" i="16"/>
  <c r="C64" i="17"/>
  <c r="B65" i="17"/>
  <c r="C16" i="17"/>
  <c r="B17" i="17"/>
  <c r="B73" i="15"/>
  <c r="C72" i="15"/>
  <c r="C45" i="15"/>
  <c r="B46" i="15"/>
  <c r="B61" i="14"/>
  <c r="C60" i="14"/>
  <c r="B92" i="17"/>
  <c r="C91" i="17"/>
  <c r="B17" i="14"/>
  <c r="C16" i="14"/>
  <c r="C42" i="13"/>
  <c r="B43" i="13"/>
  <c r="B90" i="12"/>
  <c r="C89" i="12"/>
  <c r="C20" i="12"/>
  <c r="B21" i="12"/>
  <c r="C92" i="13"/>
  <c r="B93" i="13"/>
  <c r="B11" i="12"/>
  <c r="C10" i="12"/>
  <c r="I89" i="10"/>
  <c r="I90" i="10"/>
  <c r="I91" i="10"/>
  <c r="I92" i="10"/>
  <c r="B110" i="16" l="1"/>
  <c r="C109" i="16"/>
  <c r="C105" i="17"/>
  <c r="B106" i="17"/>
  <c r="B71" i="17"/>
  <c r="C70" i="17"/>
  <c r="C11" i="12"/>
  <c r="B12" i="12"/>
  <c r="C12" i="12" s="1"/>
  <c r="C92" i="17"/>
  <c r="B93" i="17"/>
  <c r="C65" i="13"/>
  <c r="B66" i="13"/>
  <c r="B44" i="16"/>
  <c r="C43" i="16"/>
  <c r="B12" i="17"/>
  <c r="C12" i="17" s="1"/>
  <c r="C11" i="17"/>
  <c r="B52" i="17"/>
  <c r="C51" i="17"/>
  <c r="B85" i="15"/>
  <c r="C84" i="15"/>
  <c r="B84" i="17"/>
  <c r="C83" i="17"/>
  <c r="B71" i="12"/>
  <c r="C70" i="12"/>
  <c r="C77" i="13"/>
  <c r="B78" i="13"/>
  <c r="C17" i="16"/>
  <c r="B18" i="16"/>
  <c r="B82" i="14"/>
  <c r="C81" i="14"/>
  <c r="C85" i="13"/>
  <c r="B86" i="13"/>
  <c r="B22" i="12"/>
  <c r="C21" i="12"/>
  <c r="C46" i="15"/>
  <c r="B47" i="15"/>
  <c r="C47" i="15" s="1"/>
  <c r="B79" i="16"/>
  <c r="C78" i="16"/>
  <c r="B77" i="14"/>
  <c r="C77" i="14" s="1"/>
  <c r="C76" i="14"/>
  <c r="B53" i="14"/>
  <c r="C52" i="14"/>
  <c r="C93" i="13"/>
  <c r="B94" i="13"/>
  <c r="C65" i="17"/>
  <c r="B66" i="17"/>
  <c r="C66" i="17" s="1"/>
  <c r="B114" i="12"/>
  <c r="C113" i="12"/>
  <c r="B59" i="16"/>
  <c r="C58" i="16"/>
  <c r="B21" i="15"/>
  <c r="C20" i="15"/>
  <c r="B45" i="14"/>
  <c r="C44" i="14"/>
  <c r="C62" i="15"/>
  <c r="B63" i="15"/>
  <c r="B43" i="17"/>
  <c r="C42" i="17"/>
  <c r="B82" i="12"/>
  <c r="C81" i="12"/>
  <c r="B44" i="13"/>
  <c r="C43" i="13"/>
  <c r="C17" i="17"/>
  <c r="B18" i="17"/>
  <c r="B102" i="12"/>
  <c r="C101" i="12"/>
  <c r="B91" i="12"/>
  <c r="C90" i="12"/>
  <c r="C17" i="14"/>
  <c r="B18" i="14"/>
  <c r="B62" i="14"/>
  <c r="C61" i="14"/>
  <c r="C73" i="15"/>
  <c r="B74" i="15"/>
  <c r="B43" i="12"/>
  <c r="C42" i="12"/>
  <c r="C52" i="15"/>
  <c r="B53" i="15"/>
  <c r="B91" i="16"/>
  <c r="C90" i="16"/>
  <c r="C17" i="13"/>
  <c r="B18" i="13"/>
  <c r="B93" i="15"/>
  <c r="C92" i="15"/>
  <c r="C90" i="14"/>
  <c r="B91" i="14"/>
  <c r="B99" i="16"/>
  <c r="C98" i="16"/>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5" i="10"/>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C99" i="16" l="1"/>
  <c r="B100" i="16"/>
  <c r="C93" i="15"/>
  <c r="B94" i="15"/>
  <c r="C91" i="16"/>
  <c r="B92" i="16"/>
  <c r="C92" i="16" s="1"/>
  <c r="C43" i="12"/>
  <c r="B44" i="12"/>
  <c r="C62" i="14"/>
  <c r="B63" i="14"/>
  <c r="C91" i="12"/>
  <c r="B92" i="12"/>
  <c r="B83" i="12"/>
  <c r="C82" i="12"/>
  <c r="B22" i="15"/>
  <c r="C21" i="15"/>
  <c r="B115" i="12"/>
  <c r="C114" i="12"/>
  <c r="C71" i="12"/>
  <c r="B72" i="12"/>
  <c r="C85" i="15"/>
  <c r="B86" i="15"/>
  <c r="C86" i="15" s="1"/>
  <c r="B19" i="17"/>
  <c r="C18" i="17"/>
  <c r="B64" i="15"/>
  <c r="C63" i="15"/>
  <c r="B95" i="13"/>
  <c r="C94" i="13"/>
  <c r="C86" i="13"/>
  <c r="B87" i="13"/>
  <c r="C18" i="16"/>
  <c r="B19" i="16"/>
  <c r="C66" i="13"/>
  <c r="B67" i="13"/>
  <c r="B107" i="17"/>
  <c r="C106" i="17"/>
  <c r="C91" i="14"/>
  <c r="B92" i="14"/>
  <c r="C18" i="13"/>
  <c r="B19" i="13"/>
  <c r="C53" i="15"/>
  <c r="B54" i="15"/>
  <c r="C74" i="15"/>
  <c r="B75" i="15"/>
  <c r="C18" i="14"/>
  <c r="B19" i="14"/>
  <c r="C78" i="13"/>
  <c r="B79" i="13"/>
  <c r="C93" i="17"/>
  <c r="B94" i="17"/>
  <c r="B103" i="12"/>
  <c r="C103" i="12" s="1"/>
  <c r="C102" i="12"/>
  <c r="B45" i="13"/>
  <c r="C44" i="13"/>
  <c r="B44" i="17"/>
  <c r="C43" i="17"/>
  <c r="B46" i="14"/>
  <c r="C45" i="14"/>
  <c r="B60" i="16"/>
  <c r="C59" i="16"/>
  <c r="B54" i="14"/>
  <c r="C53" i="14"/>
  <c r="B80" i="16"/>
  <c r="C79" i="16"/>
  <c r="B23" i="12"/>
  <c r="C22" i="12"/>
  <c r="C82" i="14"/>
  <c r="B83" i="14"/>
  <c r="C84" i="17"/>
  <c r="B85" i="17"/>
  <c r="C52" i="17"/>
  <c r="B53" i="17"/>
  <c r="C44" i="16"/>
  <c r="B45" i="16"/>
  <c r="B72" i="17"/>
  <c r="C71" i="17"/>
  <c r="B111" i="16"/>
  <c r="C110" i="16"/>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4" i="7"/>
  <c r="J5" i="7"/>
  <c r="N5" i="7" s="1"/>
  <c r="J6" i="7"/>
  <c r="N6" i="7" s="1"/>
  <c r="J7" i="7"/>
  <c r="N7" i="7" s="1"/>
  <c r="J8" i="7"/>
  <c r="N8" i="7" s="1"/>
  <c r="J9" i="7"/>
  <c r="N9" i="7" s="1"/>
  <c r="J10" i="7"/>
  <c r="N10" i="7" s="1"/>
  <c r="J11" i="7"/>
  <c r="N11" i="7" s="1"/>
  <c r="J12" i="7"/>
  <c r="N12" i="7" s="1"/>
  <c r="J13" i="7"/>
  <c r="N13" i="7" s="1"/>
  <c r="J14" i="7"/>
  <c r="N14" i="7" s="1"/>
  <c r="J15" i="7"/>
  <c r="N15" i="7" s="1"/>
  <c r="J16" i="7"/>
  <c r="N16" i="7" s="1"/>
  <c r="J17" i="7"/>
  <c r="N17" i="7" s="1"/>
  <c r="J18" i="7"/>
  <c r="N18" i="7" s="1"/>
  <c r="J19" i="7"/>
  <c r="N19" i="7" s="1"/>
  <c r="J20" i="7"/>
  <c r="N20" i="7" s="1"/>
  <c r="J21" i="7"/>
  <c r="N21" i="7" s="1"/>
  <c r="J22" i="7"/>
  <c r="N22" i="7" s="1"/>
  <c r="J23" i="7"/>
  <c r="N23" i="7" s="1"/>
  <c r="J24" i="7"/>
  <c r="N24" i="7" s="1"/>
  <c r="J25" i="7"/>
  <c r="N25" i="7" s="1"/>
  <c r="J26" i="7"/>
  <c r="N26" i="7" s="1"/>
  <c r="J27" i="7"/>
  <c r="N27" i="7" s="1"/>
  <c r="J28" i="7"/>
  <c r="N28" i="7" s="1"/>
  <c r="J29" i="7"/>
  <c r="N29" i="7" s="1"/>
  <c r="J30" i="7"/>
  <c r="N30" i="7" s="1"/>
  <c r="J31" i="7"/>
  <c r="N31" i="7" s="1"/>
  <c r="J32" i="7"/>
  <c r="J33" i="7"/>
  <c r="J34" i="7"/>
  <c r="J35" i="7"/>
  <c r="J36" i="7"/>
  <c r="J37" i="7"/>
  <c r="J38" i="7"/>
  <c r="J39" i="7"/>
  <c r="N39" i="7" s="1"/>
  <c r="J40" i="7"/>
  <c r="N40" i="7" s="1"/>
  <c r="J41" i="7"/>
  <c r="N41" i="7" s="1"/>
  <c r="J42" i="7"/>
  <c r="N42" i="7" s="1"/>
  <c r="J43" i="7"/>
  <c r="N43" i="7" s="1"/>
  <c r="J44" i="7"/>
  <c r="N44" i="7" s="1"/>
  <c r="J45" i="7"/>
  <c r="N45" i="7" s="1"/>
  <c r="J46" i="7"/>
  <c r="N46" i="7" s="1"/>
  <c r="J47" i="7"/>
  <c r="N47" i="7" s="1"/>
  <c r="J48" i="7"/>
  <c r="N48" i="7" s="1"/>
  <c r="J49" i="7"/>
  <c r="N49" i="7" s="1"/>
  <c r="J50" i="7"/>
  <c r="N50" i="7" s="1"/>
  <c r="J51" i="7"/>
  <c r="N51" i="7" s="1"/>
  <c r="J52" i="7"/>
  <c r="N52" i="7" s="1"/>
  <c r="J53" i="7"/>
  <c r="N53" i="7" s="1"/>
  <c r="J54" i="7"/>
  <c r="N54" i="7" s="1"/>
  <c r="J55" i="7"/>
  <c r="N55" i="7" s="1"/>
  <c r="J56" i="7"/>
  <c r="N56" i="7" s="1"/>
  <c r="J57" i="7"/>
  <c r="N57" i="7" s="1"/>
  <c r="J58" i="7"/>
  <c r="N58" i="7" s="1"/>
  <c r="J59" i="7"/>
  <c r="N59" i="7" s="1"/>
  <c r="J60" i="7"/>
  <c r="N60" i="7" s="1"/>
  <c r="J61" i="7"/>
  <c r="J62" i="7"/>
  <c r="N62" i="7" s="1"/>
  <c r="J63" i="7"/>
  <c r="N63" i="7" s="1"/>
  <c r="J64" i="7"/>
  <c r="N64" i="7" s="1"/>
  <c r="J65" i="7"/>
  <c r="N65" i="7" s="1"/>
  <c r="J66" i="7"/>
  <c r="N66" i="7" s="1"/>
  <c r="J67" i="7"/>
  <c r="N67" i="7" s="1"/>
  <c r="J68" i="7"/>
  <c r="N68" i="7" s="1"/>
  <c r="J69" i="7"/>
  <c r="N69" i="7" s="1"/>
  <c r="J70" i="7"/>
  <c r="N70" i="7" s="1"/>
  <c r="J71" i="7"/>
  <c r="N71" i="7" s="1"/>
  <c r="J72" i="7"/>
  <c r="N72" i="7" s="1"/>
  <c r="J73" i="7"/>
  <c r="N73" i="7" s="1"/>
  <c r="J74" i="7"/>
  <c r="N74" i="7" s="1"/>
  <c r="J75" i="7"/>
  <c r="N75" i="7" s="1"/>
  <c r="J76" i="7"/>
  <c r="N76" i="7" s="1"/>
  <c r="J77" i="7"/>
  <c r="N77" i="7" s="1"/>
  <c r="J78" i="7"/>
  <c r="N78" i="7" s="1"/>
  <c r="J79" i="7"/>
  <c r="N79" i="7" s="1"/>
  <c r="J80" i="7"/>
  <c r="N80" i="7" s="1"/>
  <c r="J81" i="7"/>
  <c r="N81" i="7" s="1"/>
  <c r="J82" i="7"/>
  <c r="N82" i="7" s="1"/>
  <c r="J83" i="7"/>
  <c r="J84" i="7"/>
  <c r="N84" i="7" s="1"/>
  <c r="J85" i="7"/>
  <c r="N85" i="7" s="1"/>
  <c r="J86" i="7"/>
  <c r="N86" i="7" s="1"/>
  <c r="J87" i="7"/>
  <c r="N87" i="7" s="1"/>
  <c r="J88" i="7"/>
  <c r="N88" i="7" s="1"/>
  <c r="J89" i="7"/>
  <c r="N89" i="7" s="1"/>
  <c r="J90" i="7"/>
  <c r="N90" i="7" s="1"/>
  <c r="J91" i="7"/>
  <c r="N91" i="7" s="1"/>
  <c r="J92" i="7"/>
  <c r="N92" i="7" s="1"/>
  <c r="J93" i="7"/>
  <c r="N93" i="7" s="1"/>
  <c r="J94" i="7"/>
  <c r="N94" i="7" s="1"/>
  <c r="J95" i="7"/>
  <c r="N95" i="7" s="1"/>
  <c r="J96" i="7"/>
  <c r="N96" i="7" s="1"/>
  <c r="J97" i="7"/>
  <c r="N97" i="7" s="1"/>
  <c r="J98" i="7"/>
  <c r="N98" i="7" s="1"/>
  <c r="J99" i="7"/>
  <c r="N99" i="7" s="1"/>
  <c r="J100" i="7"/>
  <c r="N100" i="7" s="1"/>
  <c r="J101" i="7"/>
  <c r="N101" i="7" s="1"/>
  <c r="J102" i="7"/>
  <c r="N102" i="7" s="1"/>
  <c r="J103" i="7"/>
  <c r="N103" i="7" s="1"/>
  <c r="J104" i="7"/>
  <c r="N104" i="7" s="1"/>
  <c r="J105" i="7"/>
  <c r="N105" i="7" s="1"/>
  <c r="J106" i="7"/>
  <c r="N106" i="7" s="1"/>
  <c r="J107" i="7"/>
  <c r="N107" i="7" s="1"/>
  <c r="J108" i="7"/>
  <c r="N108" i="7" s="1"/>
  <c r="J109" i="7"/>
  <c r="N109" i="7" s="1"/>
  <c r="J110" i="7"/>
  <c r="N110" i="7" s="1"/>
  <c r="J111" i="7"/>
  <c r="N111" i="7" s="1"/>
  <c r="J112" i="7"/>
  <c r="J113" i="7"/>
  <c r="N113" i="7" s="1"/>
  <c r="J114" i="7"/>
  <c r="N114" i="7" s="1"/>
  <c r="J115" i="7"/>
  <c r="N115" i="7" s="1"/>
  <c r="J116" i="7"/>
  <c r="N116" i="7" s="1"/>
  <c r="J117" i="7"/>
  <c r="N117" i="7" s="1"/>
  <c r="J118" i="7"/>
  <c r="N118" i="7" s="1"/>
  <c r="J119" i="7"/>
  <c r="N119" i="7" s="1"/>
  <c r="J120" i="7"/>
  <c r="N120" i="7" s="1"/>
  <c r="J121" i="7"/>
  <c r="N121" i="7" s="1"/>
  <c r="J122" i="7"/>
  <c r="N122" i="7" s="1"/>
  <c r="J123" i="7"/>
  <c r="N123" i="7" s="1"/>
  <c r="J124" i="7"/>
  <c r="N124" i="7" s="1"/>
  <c r="J125" i="7"/>
  <c r="N125" i="7" s="1"/>
  <c r="J126" i="7"/>
  <c r="N126" i="7" s="1"/>
  <c r="J127" i="7"/>
  <c r="N127" i="7" s="1"/>
  <c r="J128" i="7"/>
  <c r="N128" i="7" s="1"/>
  <c r="J129" i="7"/>
  <c r="N129" i="7" s="1"/>
  <c r="J130" i="7"/>
  <c r="N130" i="7" s="1"/>
  <c r="J131" i="7"/>
  <c r="N131" i="7" s="1"/>
  <c r="J132" i="7"/>
  <c r="N132" i="7" s="1"/>
  <c r="J133" i="7"/>
  <c r="N133" i="7" s="1"/>
  <c r="J134" i="7"/>
  <c r="N134" i="7" s="1"/>
  <c r="J135" i="7"/>
  <c r="N135" i="7" s="1"/>
  <c r="J136" i="7"/>
  <c r="N136" i="7" s="1"/>
  <c r="J137" i="7"/>
  <c r="N137" i="7" s="1"/>
  <c r="J138" i="7"/>
  <c r="N138" i="7" s="1"/>
  <c r="J139" i="7"/>
  <c r="N139" i="7" s="1"/>
  <c r="J140" i="7"/>
  <c r="N140" i="7" s="1"/>
  <c r="J141" i="7"/>
  <c r="N141" i="7" s="1"/>
  <c r="J142" i="7"/>
  <c r="N142" i="7" s="1"/>
  <c r="J143" i="7"/>
  <c r="N143" i="7" s="1"/>
  <c r="J144" i="7"/>
  <c r="N144" i="7" s="1"/>
  <c r="J145" i="7"/>
  <c r="N145" i="7" s="1"/>
  <c r="J146" i="7"/>
  <c r="N146" i="7" s="1"/>
  <c r="J147" i="7"/>
  <c r="N147" i="7" s="1"/>
  <c r="J148" i="7"/>
  <c r="N148" i="7" s="1"/>
  <c r="J149" i="7"/>
  <c r="N149" i="7" s="1"/>
  <c r="J150" i="7"/>
  <c r="N150" i="7" s="1"/>
  <c r="J151" i="7"/>
  <c r="N151" i="7" s="1"/>
  <c r="J152" i="7"/>
  <c r="N152" i="7" s="1"/>
  <c r="J153" i="7"/>
  <c r="N153" i="7" s="1"/>
  <c r="J154" i="7"/>
  <c r="N154" i="7" s="1"/>
  <c r="J155" i="7"/>
  <c r="N155" i="7" s="1"/>
  <c r="J156" i="7"/>
  <c r="N156" i="7" s="1"/>
  <c r="J157" i="7"/>
  <c r="J158" i="7"/>
  <c r="N158" i="7" s="1"/>
  <c r="J159" i="7"/>
  <c r="N159" i="7" s="1"/>
  <c r="J160" i="7"/>
  <c r="N160" i="7" s="1"/>
  <c r="J161" i="7"/>
  <c r="N161" i="7" s="1"/>
  <c r="J162" i="7"/>
  <c r="N162" i="7" s="1"/>
  <c r="J163" i="7"/>
  <c r="N163" i="7" s="1"/>
  <c r="J164" i="7"/>
  <c r="N164" i="7" s="1"/>
  <c r="J165" i="7"/>
  <c r="N165" i="7" s="1"/>
  <c r="J166" i="7"/>
  <c r="N166" i="7" s="1"/>
  <c r="J167" i="7"/>
  <c r="N167" i="7" s="1"/>
  <c r="J168" i="7"/>
  <c r="N168" i="7" s="1"/>
  <c r="J169" i="7"/>
  <c r="N169" i="7" s="1"/>
  <c r="J170" i="7"/>
  <c r="N170" i="7" s="1"/>
  <c r="J171" i="7"/>
  <c r="N171" i="7" s="1"/>
  <c r="J172" i="7"/>
  <c r="N172" i="7" s="1"/>
  <c r="J173" i="7"/>
  <c r="N173" i="7" s="1"/>
  <c r="J174" i="7"/>
  <c r="N174" i="7" s="1"/>
  <c r="J175" i="7"/>
  <c r="N175" i="7" s="1"/>
  <c r="J176" i="7"/>
  <c r="N176" i="7" s="1"/>
  <c r="J177" i="7"/>
  <c r="N177" i="7" s="1"/>
  <c r="J178" i="7"/>
  <c r="N178" i="7" s="1"/>
  <c r="J179" i="7"/>
  <c r="J180" i="7"/>
  <c r="N180" i="7" s="1"/>
  <c r="J181" i="7"/>
  <c r="N181" i="7" s="1"/>
  <c r="J182" i="7"/>
  <c r="N182" i="7" s="1"/>
  <c r="J183" i="7"/>
  <c r="N183" i="7" s="1"/>
  <c r="J184" i="7"/>
  <c r="N184" i="7" s="1"/>
  <c r="J185" i="7"/>
  <c r="N185" i="7" s="1"/>
  <c r="J186" i="7"/>
  <c r="N186" i="7" s="1"/>
  <c r="J187" i="7"/>
  <c r="N187" i="7" s="1"/>
  <c r="J188" i="7"/>
  <c r="N188" i="7" s="1"/>
  <c r="J189" i="7"/>
  <c r="N189" i="7" s="1"/>
  <c r="J190" i="7"/>
  <c r="N190" i="7" s="1"/>
  <c r="J191" i="7"/>
  <c r="N191" i="7" s="1"/>
  <c r="J192" i="7"/>
  <c r="N192" i="7" s="1"/>
  <c r="J193" i="7"/>
  <c r="N193" i="7" s="1"/>
  <c r="J194" i="7"/>
  <c r="N194" i="7" s="1"/>
  <c r="J195" i="7"/>
  <c r="N195" i="7" s="1"/>
  <c r="J196" i="7"/>
  <c r="N196" i="7" s="1"/>
  <c r="J197" i="7"/>
  <c r="N197" i="7" s="1"/>
  <c r="J198" i="7"/>
  <c r="N198" i="7" s="1"/>
  <c r="J199" i="7"/>
  <c r="N199" i="7" s="1"/>
  <c r="J200" i="7"/>
  <c r="N200" i="7" s="1"/>
  <c r="J201" i="7"/>
  <c r="N201" i="7" s="1"/>
  <c r="J202" i="7"/>
  <c r="N202" i="7" s="1"/>
  <c r="J203" i="7"/>
  <c r="N203" i="7" s="1"/>
  <c r="J204" i="7"/>
  <c r="N204" i="7" s="1"/>
  <c r="J205" i="7"/>
  <c r="N205" i="7" s="1"/>
  <c r="J206" i="7"/>
  <c r="N206" i="7" s="1"/>
  <c r="J207" i="7"/>
  <c r="N207" i="7" s="1"/>
  <c r="J208" i="7"/>
  <c r="N208" i="7" s="1"/>
  <c r="J209" i="7"/>
  <c r="N209" i="7" s="1"/>
  <c r="J210" i="7"/>
  <c r="N210" i="7" s="1"/>
  <c r="J211" i="7"/>
  <c r="N211" i="7" s="1"/>
  <c r="J212" i="7"/>
  <c r="N212" i="7" s="1"/>
  <c r="J213" i="7"/>
  <c r="N213" i="7" s="1"/>
  <c r="J214" i="7"/>
  <c r="N214" i="7" s="1"/>
  <c r="J215" i="7"/>
  <c r="N215" i="7" s="1"/>
  <c r="J216" i="7"/>
  <c r="N216" i="7" s="1"/>
  <c r="J217" i="7"/>
  <c r="N217" i="7" s="1"/>
  <c r="J218" i="7"/>
  <c r="N218" i="7" s="1"/>
  <c r="J219" i="7"/>
  <c r="N219" i="7" s="1"/>
  <c r="J220" i="7"/>
  <c r="N220" i="7" s="1"/>
  <c r="J221" i="7"/>
  <c r="N221" i="7" s="1"/>
  <c r="J222" i="7"/>
  <c r="N222" i="7" s="1"/>
  <c r="J223" i="7"/>
  <c r="N223" i="7" s="1"/>
  <c r="J224" i="7"/>
  <c r="N224" i="7" s="1"/>
  <c r="J225" i="7"/>
  <c r="N225" i="7" s="1"/>
  <c r="J226" i="7"/>
  <c r="N226" i="7" s="1"/>
  <c r="J227" i="7"/>
  <c r="N227" i="7" s="1"/>
  <c r="J228" i="7"/>
  <c r="N228" i="7" s="1"/>
  <c r="J229" i="7"/>
  <c r="N229" i="7" s="1"/>
  <c r="J230" i="7"/>
  <c r="N230" i="7" s="1"/>
  <c r="J231" i="7"/>
  <c r="N231" i="7" s="1"/>
  <c r="J232" i="7"/>
  <c r="N232" i="7" s="1"/>
  <c r="J233" i="7"/>
  <c r="N233" i="7" s="1"/>
  <c r="J234" i="7"/>
  <c r="N234" i="7" s="1"/>
  <c r="J235" i="7"/>
  <c r="N235" i="7" s="1"/>
  <c r="J236" i="7"/>
  <c r="N236" i="7" s="1"/>
  <c r="J237" i="7"/>
  <c r="N237" i="7" s="1"/>
  <c r="J238" i="7"/>
  <c r="N238" i="7" s="1"/>
  <c r="J239" i="7"/>
  <c r="N239" i="7" s="1"/>
  <c r="J240" i="7"/>
  <c r="N240" i="7" s="1"/>
  <c r="J241" i="7"/>
  <c r="N241" i="7" s="1"/>
  <c r="J242" i="7"/>
  <c r="N242" i="7" s="1"/>
  <c r="J243" i="7"/>
  <c r="N243" i="7" s="1"/>
  <c r="J244" i="7"/>
  <c r="N244" i="7" s="1"/>
  <c r="J245" i="7"/>
  <c r="N245" i="7" s="1"/>
  <c r="J246" i="7"/>
  <c r="N246" i="7" s="1"/>
  <c r="J247" i="7"/>
  <c r="N247" i="7" s="1"/>
  <c r="J248" i="7"/>
  <c r="N248" i="7" s="1"/>
  <c r="J249" i="7"/>
  <c r="N249" i="7" s="1"/>
  <c r="J250" i="7"/>
  <c r="N250" i="7" s="1"/>
  <c r="J251" i="7"/>
  <c r="N251" i="7" s="1"/>
  <c r="J252" i="7"/>
  <c r="N252" i="7" s="1"/>
  <c r="J253" i="7"/>
  <c r="N253" i="7" s="1"/>
  <c r="J254" i="7"/>
  <c r="N254" i="7" s="1"/>
  <c r="J255" i="7"/>
  <c r="N255" i="7" s="1"/>
  <c r="J256" i="7"/>
  <c r="N256" i="7" s="1"/>
  <c r="J257" i="7"/>
  <c r="N257" i="7" s="1"/>
  <c r="J258" i="7"/>
  <c r="N258" i="7" s="1"/>
  <c r="J259" i="7"/>
  <c r="N259" i="7" s="1"/>
  <c r="J260" i="7"/>
  <c r="N260" i="7" s="1"/>
  <c r="J261" i="7"/>
  <c r="N261" i="7" s="1"/>
  <c r="J262" i="7"/>
  <c r="N262" i="7" s="1"/>
  <c r="J263" i="7"/>
  <c r="N263" i="7" s="1"/>
  <c r="J264" i="7"/>
  <c r="N264" i="7" s="1"/>
  <c r="J265" i="7"/>
  <c r="N265" i="7" s="1"/>
  <c r="J266" i="7"/>
  <c r="N266" i="7" s="1"/>
  <c r="J267" i="7"/>
  <c r="J268" i="7"/>
  <c r="N268" i="7" s="1"/>
  <c r="J269" i="7"/>
  <c r="N269" i="7" s="1"/>
  <c r="J270" i="7"/>
  <c r="N270" i="7" s="1"/>
  <c r="J271" i="7"/>
  <c r="N271" i="7" s="1"/>
  <c r="J272" i="7"/>
  <c r="N272" i="7" s="1"/>
  <c r="J273" i="7"/>
  <c r="N273" i="7" s="1"/>
  <c r="J274" i="7"/>
  <c r="N274" i="7" s="1"/>
  <c r="J275" i="7"/>
  <c r="N275" i="7" s="1"/>
  <c r="J276" i="7"/>
  <c r="N276" i="7" s="1"/>
  <c r="J277" i="7"/>
  <c r="N277" i="7" s="1"/>
  <c r="J278" i="7"/>
  <c r="N278" i="7" s="1"/>
  <c r="J279" i="7"/>
  <c r="N279" i="7" s="1"/>
  <c r="J280" i="7"/>
  <c r="N280" i="7" s="1"/>
  <c r="J281" i="7"/>
  <c r="N281" i="7" s="1"/>
  <c r="J282" i="7"/>
  <c r="N282" i="7" s="1"/>
  <c r="J283" i="7"/>
  <c r="N283" i="7" s="1"/>
  <c r="J284" i="7"/>
  <c r="N284" i="7" s="1"/>
  <c r="J285" i="7"/>
  <c r="N285" i="7" s="1"/>
  <c r="J286" i="7"/>
  <c r="N286" i="7" s="1"/>
  <c r="J287" i="7"/>
  <c r="N287" i="7" s="1"/>
  <c r="J288" i="7"/>
  <c r="N288" i="7" s="1"/>
  <c r="J289" i="7"/>
  <c r="N289" i="7" s="1"/>
  <c r="J290" i="7"/>
  <c r="N290" i="7" s="1"/>
  <c r="J291" i="7"/>
  <c r="N291" i="7" s="1"/>
  <c r="J292" i="7"/>
  <c r="J293" i="7"/>
  <c r="N293" i="7" s="1"/>
  <c r="J294" i="7"/>
  <c r="N294" i="7" s="1"/>
  <c r="J295" i="7"/>
  <c r="N295" i="7" s="1"/>
  <c r="J296" i="7"/>
  <c r="N296" i="7" s="1"/>
  <c r="J297" i="7"/>
  <c r="N297" i="7" s="1"/>
  <c r="J298" i="7"/>
  <c r="N298" i="7" s="1"/>
  <c r="J299" i="7"/>
  <c r="N299" i="7" s="1"/>
  <c r="J300" i="7"/>
  <c r="N300" i="7" s="1"/>
  <c r="J301" i="7"/>
  <c r="N301" i="7" s="1"/>
  <c r="J302" i="7"/>
  <c r="N302" i="7" s="1"/>
  <c r="J303" i="7"/>
  <c r="N303" i="7" s="1"/>
  <c r="J304" i="7"/>
  <c r="N304" i="7" s="1"/>
  <c r="J305" i="7"/>
  <c r="N305" i="7" s="1"/>
  <c r="J306" i="7"/>
  <c r="N306" i="7" s="1"/>
  <c r="J307" i="7"/>
  <c r="N307" i="7" s="1"/>
  <c r="J308" i="7"/>
  <c r="N308" i="7" s="1"/>
  <c r="J309" i="7"/>
  <c r="N309" i="7" s="1"/>
  <c r="J310" i="7"/>
  <c r="N310" i="7" s="1"/>
  <c r="J311" i="7"/>
  <c r="N311" i="7" s="1"/>
  <c r="J312" i="7"/>
  <c r="N312" i="7" s="1"/>
  <c r="J313" i="7"/>
  <c r="N313" i="7" s="1"/>
  <c r="J314" i="7"/>
  <c r="N314" i="7" s="1"/>
  <c r="J315" i="7"/>
  <c r="N315" i="7" s="1"/>
  <c r="J316" i="7"/>
  <c r="N316" i="7" s="1"/>
  <c r="J317" i="7"/>
  <c r="N317" i="7" s="1"/>
  <c r="J318" i="7"/>
  <c r="N318" i="7" s="1"/>
  <c r="J319" i="7"/>
  <c r="N319" i="7" s="1"/>
  <c r="J320" i="7"/>
  <c r="N320" i="7" s="1"/>
  <c r="J321" i="7"/>
  <c r="N321" i="7" s="1"/>
  <c r="J322" i="7"/>
  <c r="N322" i="7" s="1"/>
  <c r="J323" i="7"/>
  <c r="N323" i="7" s="1"/>
  <c r="J324" i="7"/>
  <c r="N324" i="7" s="1"/>
  <c r="J325" i="7"/>
  <c r="N325" i="7" s="1"/>
  <c r="J326" i="7"/>
  <c r="N326" i="7" s="1"/>
  <c r="J327" i="7"/>
  <c r="N327" i="7" s="1"/>
  <c r="J328" i="7"/>
  <c r="N328" i="7" s="1"/>
  <c r="J329" i="7"/>
  <c r="N329" i="7" s="1"/>
  <c r="J330" i="7"/>
  <c r="N330" i="7" s="1"/>
  <c r="J331" i="7"/>
  <c r="N331" i="7" s="1"/>
  <c r="J332" i="7"/>
  <c r="N332" i="7" s="1"/>
  <c r="J333" i="7"/>
  <c r="J334" i="7"/>
  <c r="N334" i="7" s="1"/>
  <c r="J335" i="7"/>
  <c r="N335" i="7" s="1"/>
  <c r="J336" i="7"/>
  <c r="N336" i="7" s="1"/>
  <c r="J337" i="7"/>
  <c r="N337" i="7" s="1"/>
  <c r="J338" i="7"/>
  <c r="N338" i="7" s="1"/>
  <c r="J339" i="7"/>
  <c r="N339" i="7" s="1"/>
  <c r="J340" i="7"/>
  <c r="N340" i="7" s="1"/>
  <c r="J341" i="7"/>
  <c r="N341" i="7" s="1"/>
  <c r="J342" i="7"/>
  <c r="N342" i="7" s="1"/>
  <c r="J343" i="7"/>
  <c r="N343" i="7" s="1"/>
  <c r="J344" i="7"/>
  <c r="N344" i="7" s="1"/>
  <c r="J345" i="7"/>
  <c r="N345" i="7" s="1"/>
  <c r="J346" i="7"/>
  <c r="N346" i="7" s="1"/>
  <c r="J347" i="7"/>
  <c r="N347" i="7" s="1"/>
  <c r="J348" i="7"/>
  <c r="N348" i="7" s="1"/>
  <c r="J349" i="7"/>
  <c r="N349" i="7" s="1"/>
  <c r="J350" i="7"/>
  <c r="N350" i="7" s="1"/>
  <c r="J351" i="7"/>
  <c r="N351" i="7" s="1"/>
  <c r="J352" i="7"/>
  <c r="N352" i="7" s="1"/>
  <c r="J353" i="7"/>
  <c r="N353" i="7" s="1"/>
  <c r="J354" i="7"/>
  <c r="N354" i="7" s="1"/>
  <c r="J355" i="7"/>
  <c r="J356" i="7"/>
  <c r="N356" i="7" s="1"/>
  <c r="J357" i="7"/>
  <c r="N357" i="7" s="1"/>
  <c r="J358" i="7"/>
  <c r="N358" i="7" s="1"/>
  <c r="J359" i="7"/>
  <c r="N359" i="7" s="1"/>
  <c r="J360" i="7"/>
  <c r="N360" i="7" s="1"/>
  <c r="J361" i="7"/>
  <c r="N361" i="7" s="1"/>
  <c r="J362" i="7"/>
  <c r="N362" i="7" s="1"/>
  <c r="J363" i="7"/>
  <c r="N363" i="7" s="1"/>
  <c r="J364" i="7"/>
  <c r="N364" i="7" s="1"/>
  <c r="J365" i="7"/>
  <c r="N365" i="7" s="1"/>
  <c r="J366" i="7"/>
  <c r="N366" i="7" s="1"/>
  <c r="J367" i="7"/>
  <c r="N367" i="7" s="1"/>
  <c r="J368" i="7"/>
  <c r="N368" i="7" s="1"/>
  <c r="J369" i="7"/>
  <c r="N369" i="7" s="1"/>
  <c r="J370" i="7"/>
  <c r="N370" i="7" s="1"/>
  <c r="J371" i="7"/>
  <c r="N371" i="7" s="1"/>
  <c r="J372" i="7"/>
  <c r="N372" i="7" s="1"/>
  <c r="J373" i="7"/>
  <c r="N373" i="7" s="1"/>
  <c r="J374" i="7"/>
  <c r="N374" i="7" s="1"/>
  <c r="J375" i="7"/>
  <c r="N375" i="7" s="1"/>
  <c r="J376" i="7"/>
  <c r="N376" i="7" s="1"/>
  <c r="J377" i="7"/>
  <c r="N377" i="7" s="1"/>
  <c r="J378" i="7"/>
  <c r="N378" i="7" s="1"/>
  <c r="J379" i="7"/>
  <c r="N379" i="7" s="1"/>
  <c r="J380" i="7"/>
  <c r="N380" i="7" s="1"/>
  <c r="J381" i="7"/>
  <c r="N381" i="7" s="1"/>
  <c r="J382" i="7"/>
  <c r="N382" i="7" s="1"/>
  <c r="J383" i="7"/>
  <c r="N383" i="7" s="1"/>
  <c r="J384" i="7"/>
  <c r="N384" i="7" s="1"/>
  <c r="J385" i="7"/>
  <c r="N385" i="7" s="1"/>
  <c r="J386" i="7"/>
  <c r="N386" i="7" s="1"/>
  <c r="J387" i="7"/>
  <c r="N387" i="7" s="1"/>
  <c r="J388" i="7"/>
  <c r="N388" i="7" s="1"/>
  <c r="J389" i="7"/>
  <c r="N389" i="7" s="1"/>
  <c r="J390" i="7"/>
  <c r="N390" i="7" s="1"/>
  <c r="J391" i="7"/>
  <c r="N391" i="7" s="1"/>
  <c r="J392" i="7"/>
  <c r="N392" i="7" s="1"/>
  <c r="J393" i="7"/>
  <c r="N393" i="7" s="1"/>
  <c r="J394" i="7"/>
  <c r="N394" i="7" s="1"/>
  <c r="J395" i="7"/>
  <c r="N395" i="7" s="1"/>
  <c r="J396" i="7"/>
  <c r="N396" i="7" s="1"/>
  <c r="J397" i="7"/>
  <c r="N397" i="7" s="1"/>
  <c r="J398" i="7"/>
  <c r="N398" i="7" s="1"/>
  <c r="J399" i="7"/>
  <c r="N399" i="7" s="1"/>
  <c r="J400" i="7"/>
  <c r="N400" i="7" s="1"/>
  <c r="J401" i="7"/>
  <c r="N401" i="7" s="1"/>
  <c r="J402" i="7"/>
  <c r="N402" i="7" s="1"/>
  <c r="J403" i="7"/>
  <c r="N403" i="7" s="1"/>
  <c r="J404" i="7"/>
  <c r="N404" i="7" s="1"/>
  <c r="J405" i="7"/>
  <c r="N405" i="7" s="1"/>
  <c r="J406" i="7"/>
  <c r="N406" i="7" s="1"/>
  <c r="J407" i="7"/>
  <c r="N407" i="7" s="1"/>
  <c r="J408" i="7"/>
  <c r="N408" i="7" s="1"/>
  <c r="J409" i="7"/>
  <c r="N409" i="7" s="1"/>
  <c r="J410" i="7"/>
  <c r="N410" i="7" s="1"/>
  <c r="J411" i="7"/>
  <c r="N411" i="7" s="1"/>
  <c r="J412" i="7"/>
  <c r="N412" i="7" s="1"/>
  <c r="J413" i="7"/>
  <c r="N413" i="7" s="1"/>
  <c r="J414" i="7"/>
  <c r="N414" i="7" s="1"/>
  <c r="J415" i="7"/>
  <c r="N415" i="7" s="1"/>
  <c r="J416" i="7"/>
  <c r="N416" i="7" s="1"/>
  <c r="J417" i="7"/>
  <c r="N417" i="7" s="1"/>
  <c r="J418" i="7"/>
  <c r="N418" i="7" s="1"/>
  <c r="J419" i="7"/>
  <c r="N419" i="7" s="1"/>
  <c r="J420" i="7"/>
  <c r="N420" i="7" s="1"/>
  <c r="J421" i="7"/>
  <c r="N421" i="7" s="1"/>
  <c r="J422" i="7"/>
  <c r="N422" i="7" s="1"/>
  <c r="J423" i="7"/>
  <c r="N423" i="7" s="1"/>
  <c r="J424" i="7"/>
  <c r="N424" i="7" s="1"/>
  <c r="J425" i="7"/>
  <c r="N425" i="7" s="1"/>
  <c r="J426" i="7"/>
  <c r="N426" i="7" s="1"/>
  <c r="J427" i="7"/>
  <c r="N427" i="7" s="1"/>
  <c r="J428" i="7"/>
  <c r="N428" i="7" s="1"/>
  <c r="J429" i="7"/>
  <c r="N429" i="7" s="1"/>
  <c r="J430" i="7"/>
  <c r="N430" i="7" s="1"/>
  <c r="J431" i="7"/>
  <c r="N431" i="7" s="1"/>
  <c r="J432" i="7"/>
  <c r="N432" i="7" s="1"/>
  <c r="J433" i="7"/>
  <c r="N433" i="7" s="1"/>
  <c r="J434" i="7"/>
  <c r="N434" i="7" s="1"/>
  <c r="J435" i="7"/>
  <c r="N435" i="7" s="1"/>
  <c r="J436" i="7"/>
  <c r="N436" i="7" s="1"/>
  <c r="J437" i="7"/>
  <c r="N437" i="7" s="1"/>
  <c r="J438" i="7"/>
  <c r="N438" i="7" s="1"/>
  <c r="J439" i="7"/>
  <c r="N439" i="7" s="1"/>
  <c r="J440" i="7"/>
  <c r="N440" i="7" s="1"/>
  <c r="J441" i="7"/>
  <c r="N441" i="7" s="1"/>
  <c r="J442" i="7"/>
  <c r="N442" i="7" s="1"/>
  <c r="J443" i="7"/>
  <c r="N443" i="7" s="1"/>
  <c r="J444" i="7"/>
  <c r="N444" i="7" s="1"/>
  <c r="J445" i="7"/>
  <c r="N445" i="7" s="1"/>
  <c r="J446" i="7"/>
  <c r="N446" i="7" s="1"/>
  <c r="J447" i="7"/>
  <c r="N447" i="7" s="1"/>
  <c r="J448" i="7"/>
  <c r="N448" i="7" s="1"/>
  <c r="J449" i="7"/>
  <c r="N449" i="7" s="1"/>
  <c r="J450" i="7"/>
  <c r="N450" i="7" s="1"/>
  <c r="J451" i="7"/>
  <c r="N451" i="7" s="1"/>
  <c r="J452" i="7"/>
  <c r="N452" i="7" s="1"/>
  <c r="J453" i="7"/>
  <c r="N453" i="7" s="1"/>
  <c r="J454" i="7"/>
  <c r="N454" i="7" s="1"/>
  <c r="J455" i="7"/>
  <c r="N455" i="7" s="1"/>
  <c r="J456" i="7"/>
  <c r="N456" i="7" s="1"/>
  <c r="J457" i="7"/>
  <c r="N457" i="7" s="1"/>
  <c r="J458" i="7"/>
  <c r="N458" i="7" s="1"/>
  <c r="J459" i="7"/>
  <c r="N459" i="7" s="1"/>
  <c r="J460" i="7"/>
  <c r="N460" i="7" s="1"/>
  <c r="J461" i="7"/>
  <c r="N461" i="7" s="1"/>
  <c r="J462" i="7"/>
  <c r="N462" i="7" s="1"/>
  <c r="J463" i="7"/>
  <c r="N463" i="7" s="1"/>
  <c r="J464" i="7"/>
  <c r="N464" i="7" s="1"/>
  <c r="J465" i="7"/>
  <c r="N465" i="7" s="1"/>
  <c r="J466" i="7"/>
  <c r="N466" i="7" s="1"/>
  <c r="J467" i="7"/>
  <c r="N467" i="7" s="1"/>
  <c r="J468" i="7"/>
  <c r="N468" i="7" s="1"/>
  <c r="J469" i="7"/>
  <c r="N469" i="7" s="1"/>
  <c r="J470" i="7"/>
  <c r="N470" i="7" s="1"/>
  <c r="J471" i="7"/>
  <c r="N471" i="7" s="1"/>
  <c r="J472" i="7"/>
  <c r="N472" i="7" s="1"/>
  <c r="J473" i="7"/>
  <c r="N473" i="7" s="1"/>
  <c r="J474" i="7"/>
  <c r="N474" i="7" s="1"/>
  <c r="J475" i="7"/>
  <c r="N475" i="7" s="1"/>
  <c r="J476" i="7"/>
  <c r="N476" i="7" s="1"/>
  <c r="J477" i="7"/>
  <c r="N477" i="7" s="1"/>
  <c r="J478" i="7"/>
  <c r="N478" i="7" s="1"/>
  <c r="J479" i="7"/>
  <c r="N479" i="7" s="1"/>
  <c r="J480" i="7"/>
  <c r="N480" i="7" s="1"/>
  <c r="J481" i="7"/>
  <c r="N481" i="7" s="1"/>
  <c r="J482" i="7"/>
  <c r="N482" i="7" s="1"/>
  <c r="J483" i="7"/>
  <c r="N483" i="7" s="1"/>
  <c r="J484" i="7"/>
  <c r="N484" i="7" s="1"/>
  <c r="J485" i="7"/>
  <c r="N485" i="7" s="1"/>
  <c r="J486" i="7"/>
  <c r="N486" i="7" s="1"/>
  <c r="J487" i="7"/>
  <c r="N487" i="7" s="1"/>
  <c r="J488" i="7"/>
  <c r="N488" i="7" s="1"/>
  <c r="J489" i="7"/>
  <c r="N489" i="7" s="1"/>
  <c r="J490" i="7"/>
  <c r="N490" i="7" s="1"/>
  <c r="J491" i="7"/>
  <c r="N491" i="7" s="1"/>
  <c r="J492" i="7"/>
  <c r="N492" i="7" s="1"/>
  <c r="J493" i="7"/>
  <c r="N493" i="7" s="1"/>
  <c r="J494" i="7"/>
  <c r="N494" i="7" s="1"/>
  <c r="J495" i="7"/>
  <c r="N495" i="7" s="1"/>
  <c r="J496" i="7"/>
  <c r="N496" i="7" s="1"/>
  <c r="J497" i="7"/>
  <c r="N497" i="7" s="1"/>
  <c r="J498" i="7"/>
  <c r="N498" i="7" s="1"/>
  <c r="J499" i="7"/>
  <c r="N499" i="7" s="1"/>
  <c r="J500" i="7"/>
  <c r="N500" i="7" s="1"/>
  <c r="J501" i="7"/>
  <c r="N501" i="7" s="1"/>
  <c r="J502" i="7"/>
  <c r="N502" i="7" s="1"/>
  <c r="J503" i="7"/>
  <c r="N503" i="7" s="1"/>
  <c r="J504" i="7"/>
  <c r="N504" i="7" s="1"/>
  <c r="J505" i="7"/>
  <c r="N505" i="7" s="1"/>
  <c r="J506" i="7"/>
  <c r="N506" i="7" s="1"/>
  <c r="J507" i="7"/>
  <c r="N507" i="7" s="1"/>
  <c r="J508" i="7"/>
  <c r="N508" i="7" s="1"/>
  <c r="J509" i="7"/>
  <c r="N509" i="7" s="1"/>
  <c r="J510" i="7"/>
  <c r="N510" i="7" s="1"/>
  <c r="J511" i="7"/>
  <c r="N511" i="7" s="1"/>
  <c r="J512" i="7"/>
  <c r="N512" i="7" s="1"/>
  <c r="J513" i="7"/>
  <c r="N513" i="7" s="1"/>
  <c r="J514" i="7"/>
  <c r="N514" i="7" s="1"/>
  <c r="J515" i="7"/>
  <c r="N515" i="7" s="1"/>
  <c r="J516" i="7"/>
  <c r="N516" i="7" s="1"/>
  <c r="J517" i="7"/>
  <c r="N517" i="7" s="1"/>
  <c r="J518" i="7"/>
  <c r="N518" i="7" s="1"/>
  <c r="J519" i="7"/>
  <c r="N519" i="7" s="1"/>
  <c r="J520" i="7"/>
  <c r="N520" i="7" s="1"/>
  <c r="J521" i="7"/>
  <c r="N521" i="7" s="1"/>
  <c r="J522" i="7"/>
  <c r="N522" i="7" s="1"/>
  <c r="J523" i="7"/>
  <c r="N523" i="7" s="1"/>
  <c r="J524" i="7"/>
  <c r="N524" i="7" s="1"/>
  <c r="J525" i="7"/>
  <c r="N525" i="7" s="1"/>
  <c r="J526" i="7"/>
  <c r="N526" i="7" s="1"/>
  <c r="J527" i="7"/>
  <c r="N527" i="7" s="1"/>
  <c r="J528" i="7"/>
  <c r="N528" i="7" s="1"/>
  <c r="J529" i="7"/>
  <c r="N529" i="7" s="1"/>
  <c r="J530" i="7"/>
  <c r="N530" i="7" s="1"/>
  <c r="J531" i="7"/>
  <c r="N531" i="7" s="1"/>
  <c r="J532" i="7"/>
  <c r="N532" i="7" s="1"/>
  <c r="J533" i="7"/>
  <c r="N533" i="7" s="1"/>
  <c r="J534" i="7"/>
  <c r="N534" i="7" s="1"/>
  <c r="J535" i="7"/>
  <c r="N535" i="7" s="1"/>
  <c r="J536" i="7"/>
  <c r="N536" i="7" s="1"/>
  <c r="J537" i="7"/>
  <c r="N537" i="7" s="1"/>
  <c r="J538" i="7"/>
  <c r="N538" i="7" s="1"/>
  <c r="J539" i="7"/>
  <c r="N539" i="7" s="1"/>
  <c r="J540" i="7"/>
  <c r="N540" i="7" s="1"/>
  <c r="J541" i="7"/>
  <c r="N541" i="7" s="1"/>
  <c r="J542" i="7"/>
  <c r="N542" i="7" s="1"/>
  <c r="J543" i="7"/>
  <c r="N543" i="7" s="1"/>
  <c r="J544" i="7"/>
  <c r="N544" i="7" s="1"/>
  <c r="J545" i="7"/>
  <c r="N545" i="7" s="1"/>
  <c r="J546" i="7"/>
  <c r="N546" i="7" s="1"/>
  <c r="J547" i="7"/>
  <c r="N547" i="7" s="1"/>
  <c r="J548" i="7"/>
  <c r="N548" i="7" s="1"/>
  <c r="J549" i="7"/>
  <c r="N549" i="7" s="1"/>
  <c r="J550" i="7"/>
  <c r="N550" i="7" s="1"/>
  <c r="J551" i="7"/>
  <c r="N551" i="7" s="1"/>
  <c r="J552" i="7"/>
  <c r="N552" i="7" s="1"/>
  <c r="J553" i="7"/>
  <c r="N553" i="7" s="1"/>
  <c r="J554" i="7"/>
  <c r="N554" i="7" s="1"/>
  <c r="J555" i="7"/>
  <c r="N555" i="7" s="1"/>
  <c r="J556" i="7"/>
  <c r="N556" i="7" s="1"/>
  <c r="J557" i="7"/>
  <c r="N557" i="7" s="1"/>
  <c r="J558" i="7"/>
  <c r="N558" i="7" s="1"/>
  <c r="J559" i="7"/>
  <c r="N559" i="7" s="1"/>
  <c r="J560" i="7"/>
  <c r="N560" i="7" s="1"/>
  <c r="J561" i="7"/>
  <c r="N561" i="7" s="1"/>
  <c r="J562" i="7"/>
  <c r="N562" i="7" s="1"/>
  <c r="J563" i="7"/>
  <c r="N563" i="7" s="1"/>
  <c r="J564" i="7"/>
  <c r="N564" i="7" s="1"/>
  <c r="J565" i="7"/>
  <c r="N565" i="7" s="1"/>
  <c r="J566" i="7"/>
  <c r="N566" i="7" s="1"/>
  <c r="J567" i="7"/>
  <c r="N567" i="7" s="1"/>
  <c r="J568" i="7"/>
  <c r="N568" i="7" s="1"/>
  <c r="J569" i="7"/>
  <c r="N569" i="7" s="1"/>
  <c r="J570" i="7"/>
  <c r="N570" i="7" s="1"/>
  <c r="J571" i="7"/>
  <c r="N571" i="7" s="1"/>
  <c r="J572" i="7"/>
  <c r="N572" i="7" s="1"/>
  <c r="J573" i="7"/>
  <c r="N573" i="7" s="1"/>
  <c r="J574" i="7"/>
  <c r="N574" i="7" s="1"/>
  <c r="J575" i="7"/>
  <c r="N575" i="7" s="1"/>
  <c r="J576" i="7"/>
  <c r="N576" i="7" s="1"/>
  <c r="J577" i="7"/>
  <c r="N577" i="7" s="1"/>
  <c r="J578" i="7"/>
  <c r="N578" i="7" s="1"/>
  <c r="J579" i="7"/>
  <c r="N579" i="7" s="1"/>
  <c r="J580" i="7"/>
  <c r="N580" i="7" s="1"/>
  <c r="J581" i="7"/>
  <c r="N581" i="7" s="1"/>
  <c r="J582" i="7"/>
  <c r="N582" i="7" s="1"/>
  <c r="J583" i="7"/>
  <c r="N583" i="7" s="1"/>
  <c r="J4" i="7"/>
  <c r="N4" i="7" s="1"/>
  <c r="L582" i="7" l="1"/>
  <c r="L578" i="7"/>
  <c r="L574" i="7"/>
  <c r="L570" i="7"/>
  <c r="L566" i="7"/>
  <c r="L562" i="7"/>
  <c r="L558" i="7"/>
  <c r="L554" i="7"/>
  <c r="L550" i="7"/>
  <c r="L546" i="7"/>
  <c r="L542" i="7"/>
  <c r="L538" i="7"/>
  <c r="L534" i="7"/>
  <c r="L530" i="7"/>
  <c r="L526" i="7"/>
  <c r="L522" i="7"/>
  <c r="L518" i="7"/>
  <c r="L514" i="7"/>
  <c r="L510" i="7"/>
  <c r="L506" i="7"/>
  <c r="L502" i="7"/>
  <c r="L498" i="7"/>
  <c r="L494" i="7"/>
  <c r="L490" i="7"/>
  <c r="L486" i="7"/>
  <c r="L482" i="7"/>
  <c r="L478" i="7"/>
  <c r="L474" i="7"/>
  <c r="L470" i="7"/>
  <c r="L466" i="7"/>
  <c r="L462" i="7"/>
  <c r="L458" i="7"/>
  <c r="L454" i="7"/>
  <c r="L450" i="7"/>
  <c r="L446" i="7"/>
  <c r="L442" i="7"/>
  <c r="L438" i="7"/>
  <c r="L434" i="7"/>
  <c r="L430" i="7"/>
  <c r="L426" i="7"/>
  <c r="L422" i="7"/>
  <c r="L418" i="7"/>
  <c r="L414" i="7"/>
  <c r="L410" i="7"/>
  <c r="L406" i="7"/>
  <c r="L402" i="7"/>
  <c r="L398" i="7"/>
  <c r="L394" i="7"/>
  <c r="L390" i="7"/>
  <c r="L386" i="7"/>
  <c r="L382" i="7"/>
  <c r="L378" i="7"/>
  <c r="L374" i="7"/>
  <c r="L370" i="7"/>
  <c r="L366" i="7"/>
  <c r="L362" i="7"/>
  <c r="L358" i="7"/>
  <c r="L354" i="7"/>
  <c r="L350" i="7"/>
  <c r="L346" i="7"/>
  <c r="L581" i="7"/>
  <c r="L577" i="7"/>
  <c r="L573" i="7"/>
  <c r="L569" i="7"/>
  <c r="L565" i="7"/>
  <c r="L561" i="7"/>
  <c r="L557" i="7"/>
  <c r="L553" i="7"/>
  <c r="L549" i="7"/>
  <c r="L545" i="7"/>
  <c r="L541" i="7"/>
  <c r="L537" i="7"/>
  <c r="L533" i="7"/>
  <c r="L529" i="7"/>
  <c r="L525" i="7"/>
  <c r="L521" i="7"/>
  <c r="L517" i="7"/>
  <c r="L513" i="7"/>
  <c r="L509" i="7"/>
  <c r="L505" i="7"/>
  <c r="L501" i="7"/>
  <c r="L497" i="7"/>
  <c r="L493" i="7"/>
  <c r="L489" i="7"/>
  <c r="L485" i="7"/>
  <c r="L481" i="7"/>
  <c r="L477" i="7"/>
  <c r="L473" i="7"/>
  <c r="L469" i="7"/>
  <c r="L465" i="7"/>
  <c r="L461" i="7"/>
  <c r="L457" i="7"/>
  <c r="L453" i="7"/>
  <c r="L449" i="7"/>
  <c r="L445" i="7"/>
  <c r="L441" i="7"/>
  <c r="L437" i="7"/>
  <c r="L433" i="7"/>
  <c r="L429" i="7"/>
  <c r="L425" i="7"/>
  <c r="L421" i="7"/>
  <c r="L417" i="7"/>
  <c r="L413" i="7"/>
  <c r="L409" i="7"/>
  <c r="L405" i="7"/>
  <c r="L401" i="7"/>
  <c r="L397" i="7"/>
  <c r="L393" i="7"/>
  <c r="L389" i="7"/>
  <c r="L385" i="7"/>
  <c r="L381" i="7"/>
  <c r="L377" i="7"/>
  <c r="L373" i="7"/>
  <c r="L369" i="7"/>
  <c r="L365" i="7"/>
  <c r="L361" i="7"/>
  <c r="L357" i="7"/>
  <c r="L353" i="7"/>
  <c r="L349" i="7"/>
  <c r="L345" i="7"/>
  <c r="L4" i="7"/>
  <c r="L580" i="7"/>
  <c r="L576" i="7"/>
  <c r="L572" i="7"/>
  <c r="L568" i="7"/>
  <c r="L564" i="7"/>
  <c r="L560" i="7"/>
  <c r="L556" i="7"/>
  <c r="L552" i="7"/>
  <c r="L548" i="7"/>
  <c r="L544" i="7"/>
  <c r="L540" i="7"/>
  <c r="L536" i="7"/>
  <c r="L532" i="7"/>
  <c r="L528" i="7"/>
  <c r="L524" i="7"/>
  <c r="L520" i="7"/>
  <c r="L516" i="7"/>
  <c r="L512" i="7"/>
  <c r="L508" i="7"/>
  <c r="L504" i="7"/>
  <c r="L500" i="7"/>
  <c r="L496" i="7"/>
  <c r="L492" i="7"/>
  <c r="L488" i="7"/>
  <c r="L484" i="7"/>
  <c r="L480" i="7"/>
  <c r="L476" i="7"/>
  <c r="L472" i="7"/>
  <c r="L468" i="7"/>
  <c r="L464" i="7"/>
  <c r="L460" i="7"/>
  <c r="L456" i="7"/>
  <c r="L452" i="7"/>
  <c r="L448" i="7"/>
  <c r="L444" i="7"/>
  <c r="L440" i="7"/>
  <c r="L436" i="7"/>
  <c r="L432" i="7"/>
  <c r="L428" i="7"/>
  <c r="L424" i="7"/>
  <c r="L420" i="7"/>
  <c r="L416" i="7"/>
  <c r="L412" i="7"/>
  <c r="L408" i="7"/>
  <c r="L404" i="7"/>
  <c r="L583" i="7"/>
  <c r="L579" i="7"/>
  <c r="L575" i="7"/>
  <c r="L571" i="7"/>
  <c r="L567" i="7"/>
  <c r="L563" i="7"/>
  <c r="L559" i="7"/>
  <c r="L555" i="7"/>
  <c r="L551" i="7"/>
  <c r="L547" i="7"/>
  <c r="L543" i="7"/>
  <c r="L539" i="7"/>
  <c r="L535" i="7"/>
  <c r="L531" i="7"/>
  <c r="L527" i="7"/>
  <c r="L523" i="7"/>
  <c r="L519" i="7"/>
  <c r="L515" i="7"/>
  <c r="L511" i="7"/>
  <c r="L507" i="7"/>
  <c r="L503" i="7"/>
  <c r="L499" i="7"/>
  <c r="L495" i="7"/>
  <c r="L491" i="7"/>
  <c r="L487" i="7"/>
  <c r="L483" i="7"/>
  <c r="L479" i="7"/>
  <c r="L475" i="7"/>
  <c r="L471" i="7"/>
  <c r="L467" i="7"/>
  <c r="L463" i="7"/>
  <c r="L459" i="7"/>
  <c r="L455" i="7"/>
  <c r="L451" i="7"/>
  <c r="L447" i="7"/>
  <c r="L443" i="7"/>
  <c r="L439" i="7"/>
  <c r="L435" i="7"/>
  <c r="L431" i="7"/>
  <c r="L427" i="7"/>
  <c r="L423" i="7"/>
  <c r="L419" i="7"/>
  <c r="L415" i="7"/>
  <c r="L411" i="7"/>
  <c r="L407" i="7"/>
  <c r="L403" i="7"/>
  <c r="L342" i="7"/>
  <c r="L338" i="7"/>
  <c r="L334" i="7"/>
  <c r="L330" i="7"/>
  <c r="L326" i="7"/>
  <c r="L322" i="7"/>
  <c r="L318" i="7"/>
  <c r="L314" i="7"/>
  <c r="L310" i="7"/>
  <c r="L306" i="7"/>
  <c r="L302" i="7"/>
  <c r="L298" i="7"/>
  <c r="L294" i="7"/>
  <c r="L290" i="7"/>
  <c r="L286" i="7"/>
  <c r="L282" i="7"/>
  <c r="L278" i="7"/>
  <c r="L274" i="7"/>
  <c r="L270" i="7"/>
  <c r="L266" i="7"/>
  <c r="L262" i="7"/>
  <c r="L258" i="7"/>
  <c r="L254" i="7"/>
  <c r="L250" i="7"/>
  <c r="L246" i="7"/>
  <c r="L242" i="7"/>
  <c r="L238" i="7"/>
  <c r="L234" i="7"/>
  <c r="L230" i="7"/>
  <c r="L226" i="7"/>
  <c r="L222" i="7"/>
  <c r="L218" i="7"/>
  <c r="L214" i="7"/>
  <c r="L210" i="7"/>
  <c r="L206" i="7"/>
  <c r="L202" i="7"/>
  <c r="L198" i="7"/>
  <c r="L194" i="7"/>
  <c r="L190" i="7"/>
  <c r="L186" i="7"/>
  <c r="L182" i="7"/>
  <c r="L178" i="7"/>
  <c r="L174" i="7"/>
  <c r="L170" i="7"/>
  <c r="L166" i="7"/>
  <c r="L162" i="7"/>
  <c r="L158" i="7"/>
  <c r="L154" i="7"/>
  <c r="L150" i="7"/>
  <c r="L146" i="7"/>
  <c r="L142" i="7"/>
  <c r="L138" i="7"/>
  <c r="L134" i="7"/>
  <c r="L130" i="7"/>
  <c r="L126" i="7"/>
  <c r="L122" i="7"/>
  <c r="L118" i="7"/>
  <c r="L114" i="7"/>
  <c r="L110" i="7"/>
  <c r="L106" i="7"/>
  <c r="L102" i="7"/>
  <c r="L98" i="7"/>
  <c r="L94" i="7"/>
  <c r="L90" i="7"/>
  <c r="L86" i="7"/>
  <c r="L82" i="7"/>
  <c r="L78" i="7"/>
  <c r="L74" i="7"/>
  <c r="L70" i="7"/>
  <c r="L66" i="7"/>
  <c r="L62" i="7"/>
  <c r="L58" i="7"/>
  <c r="L54" i="7"/>
  <c r="L50" i="7"/>
  <c r="L46" i="7"/>
  <c r="L42" i="7"/>
  <c r="L38" i="7"/>
  <c r="L34" i="7"/>
  <c r="L30" i="7"/>
  <c r="L26" i="7"/>
  <c r="L22" i="7"/>
  <c r="L18" i="7"/>
  <c r="L14" i="7"/>
  <c r="L10" i="7"/>
  <c r="L6" i="7"/>
  <c r="L341" i="7"/>
  <c r="L337" i="7"/>
  <c r="L333" i="7"/>
  <c r="L329" i="7"/>
  <c r="L325" i="7"/>
  <c r="L321" i="7"/>
  <c r="L317" i="7"/>
  <c r="L313" i="7"/>
  <c r="L309" i="7"/>
  <c r="L305" i="7"/>
  <c r="L301" i="7"/>
  <c r="L297" i="7"/>
  <c r="L293" i="7"/>
  <c r="L289" i="7"/>
  <c r="L285" i="7"/>
  <c r="L281" i="7"/>
  <c r="L277" i="7"/>
  <c r="L273" i="7"/>
  <c r="L269" i="7"/>
  <c r="L265" i="7"/>
  <c r="L261" i="7"/>
  <c r="L257" i="7"/>
  <c r="L253" i="7"/>
  <c r="L249" i="7"/>
  <c r="L245" i="7"/>
  <c r="L241" i="7"/>
  <c r="L237" i="7"/>
  <c r="L233" i="7"/>
  <c r="L229" i="7"/>
  <c r="L225" i="7"/>
  <c r="L221" i="7"/>
  <c r="L217" i="7"/>
  <c r="L213" i="7"/>
  <c r="L209" i="7"/>
  <c r="L205" i="7"/>
  <c r="L201" i="7"/>
  <c r="L197" i="7"/>
  <c r="L193" i="7"/>
  <c r="L189" i="7"/>
  <c r="L185" i="7"/>
  <c r="L181" i="7"/>
  <c r="L177" i="7"/>
  <c r="L173" i="7"/>
  <c r="L169" i="7"/>
  <c r="L165" i="7"/>
  <c r="L161" i="7"/>
  <c r="L157" i="7"/>
  <c r="L153" i="7"/>
  <c r="L149" i="7"/>
  <c r="L145" i="7"/>
  <c r="L141" i="7"/>
  <c r="L137" i="7"/>
  <c r="L133" i="7"/>
  <c r="L129" i="7"/>
  <c r="L125" i="7"/>
  <c r="L121" i="7"/>
  <c r="L117" i="7"/>
  <c r="L113" i="7"/>
  <c r="L109" i="7"/>
  <c r="L105" i="7"/>
  <c r="L101" i="7"/>
  <c r="L97" i="7"/>
  <c r="L93" i="7"/>
  <c r="L89" i="7"/>
  <c r="L85" i="7"/>
  <c r="L81" i="7"/>
  <c r="L77" i="7"/>
  <c r="L73" i="7"/>
  <c r="L69" i="7"/>
  <c r="L65" i="7"/>
  <c r="L61" i="7"/>
  <c r="L57" i="7"/>
  <c r="L53" i="7"/>
  <c r="L49" i="7"/>
  <c r="L45" i="7"/>
  <c r="L41" i="7"/>
  <c r="L37" i="7"/>
  <c r="L33" i="7"/>
  <c r="L29" i="7"/>
  <c r="L25" i="7"/>
  <c r="L21" i="7"/>
  <c r="L17" i="7"/>
  <c r="L13" i="7"/>
  <c r="L9" i="7"/>
  <c r="L5" i="7"/>
  <c r="L400" i="7"/>
  <c r="L396" i="7"/>
  <c r="L392" i="7"/>
  <c r="L388" i="7"/>
  <c r="L384" i="7"/>
  <c r="L380" i="7"/>
  <c r="L376" i="7"/>
  <c r="L372" i="7"/>
  <c r="L368" i="7"/>
  <c r="L364" i="7"/>
  <c r="L360" i="7"/>
  <c r="L356" i="7"/>
  <c r="L352" i="7"/>
  <c r="L348" i="7"/>
  <c r="L344" i="7"/>
  <c r="L340" i="7"/>
  <c r="L336" i="7"/>
  <c r="L332" i="7"/>
  <c r="L328" i="7"/>
  <c r="L324" i="7"/>
  <c r="L320" i="7"/>
  <c r="L316" i="7"/>
  <c r="L312" i="7"/>
  <c r="L308" i="7"/>
  <c r="L304" i="7"/>
  <c r="L300" i="7"/>
  <c r="L296" i="7"/>
  <c r="L292" i="7"/>
  <c r="L288" i="7"/>
  <c r="L284" i="7"/>
  <c r="L280" i="7"/>
  <c r="L276" i="7"/>
  <c r="L272" i="7"/>
  <c r="L268" i="7"/>
  <c r="L264" i="7"/>
  <c r="L260" i="7"/>
  <c r="L256" i="7"/>
  <c r="L252" i="7"/>
  <c r="L248" i="7"/>
  <c r="L244" i="7"/>
  <c r="L240" i="7"/>
  <c r="L236" i="7"/>
  <c r="L232" i="7"/>
  <c r="L228" i="7"/>
  <c r="L224" i="7"/>
  <c r="L220" i="7"/>
  <c r="L216" i="7"/>
  <c r="L212" i="7"/>
  <c r="L208" i="7"/>
  <c r="L204" i="7"/>
  <c r="L200" i="7"/>
  <c r="L196" i="7"/>
  <c r="L192" i="7"/>
  <c r="L188" i="7"/>
  <c r="L184" i="7"/>
  <c r="L180" i="7"/>
  <c r="L176" i="7"/>
  <c r="L172" i="7"/>
  <c r="L168" i="7"/>
  <c r="L164" i="7"/>
  <c r="L160" i="7"/>
  <c r="L156" i="7"/>
  <c r="L152" i="7"/>
  <c r="L148" i="7"/>
  <c r="L144" i="7"/>
  <c r="L140" i="7"/>
  <c r="L136" i="7"/>
  <c r="L132" i="7"/>
  <c r="L128" i="7"/>
  <c r="L124" i="7"/>
  <c r="L120" i="7"/>
  <c r="L116" i="7"/>
  <c r="L112" i="7"/>
  <c r="L108" i="7"/>
  <c r="L104" i="7"/>
  <c r="L100" i="7"/>
  <c r="L96" i="7"/>
  <c r="L92" i="7"/>
  <c r="L88" i="7"/>
  <c r="L84" i="7"/>
  <c r="L80" i="7"/>
  <c r="L76" i="7"/>
  <c r="L72" i="7"/>
  <c r="L68" i="7"/>
  <c r="L64" i="7"/>
  <c r="L60" i="7"/>
  <c r="L56" i="7"/>
  <c r="L52" i="7"/>
  <c r="L48" i="7"/>
  <c r="L44" i="7"/>
  <c r="L40" i="7"/>
  <c r="L36" i="7"/>
  <c r="L32" i="7"/>
  <c r="L28" i="7"/>
  <c r="L24" i="7"/>
  <c r="L20" i="7"/>
  <c r="L16" i="7"/>
  <c r="L12" i="7"/>
  <c r="L8" i="7"/>
  <c r="L399" i="7"/>
  <c r="L395" i="7"/>
  <c r="L391" i="7"/>
  <c r="L387" i="7"/>
  <c r="L383" i="7"/>
  <c r="L379" i="7"/>
  <c r="L375" i="7"/>
  <c r="L371" i="7"/>
  <c r="L367" i="7"/>
  <c r="L363" i="7"/>
  <c r="L359" i="7"/>
  <c r="L355" i="7"/>
  <c r="L351" i="7"/>
  <c r="L347" i="7"/>
  <c r="L343" i="7"/>
  <c r="L339" i="7"/>
  <c r="L335" i="7"/>
  <c r="L331" i="7"/>
  <c r="L327" i="7"/>
  <c r="L323" i="7"/>
  <c r="L319" i="7"/>
  <c r="L315" i="7"/>
  <c r="L311" i="7"/>
  <c r="L307" i="7"/>
  <c r="L303" i="7"/>
  <c r="L299" i="7"/>
  <c r="L295" i="7"/>
  <c r="L291" i="7"/>
  <c r="L287" i="7"/>
  <c r="L283" i="7"/>
  <c r="L279" i="7"/>
  <c r="L275" i="7"/>
  <c r="L271" i="7"/>
  <c r="L267" i="7"/>
  <c r="L263" i="7"/>
  <c r="L259" i="7"/>
  <c r="L255" i="7"/>
  <c r="L251" i="7"/>
  <c r="L247" i="7"/>
  <c r="L243" i="7"/>
  <c r="L239" i="7"/>
  <c r="L235" i="7"/>
  <c r="L231" i="7"/>
  <c r="L227" i="7"/>
  <c r="L223" i="7"/>
  <c r="L219" i="7"/>
  <c r="L215" i="7"/>
  <c r="L211" i="7"/>
  <c r="L207" i="7"/>
  <c r="L203" i="7"/>
  <c r="L199" i="7"/>
  <c r="L195" i="7"/>
  <c r="L191" i="7"/>
  <c r="L187" i="7"/>
  <c r="L183" i="7"/>
  <c r="L179" i="7"/>
  <c r="L175" i="7"/>
  <c r="L171" i="7"/>
  <c r="L167" i="7"/>
  <c r="L163" i="7"/>
  <c r="L159" i="7"/>
  <c r="L155" i="7"/>
  <c r="L151" i="7"/>
  <c r="L147" i="7"/>
  <c r="L143" i="7"/>
  <c r="L139" i="7"/>
  <c r="L135" i="7"/>
  <c r="L131" i="7"/>
  <c r="L127" i="7"/>
  <c r="L123" i="7"/>
  <c r="L119" i="7"/>
  <c r="L115" i="7"/>
  <c r="L111" i="7"/>
  <c r="L107" i="7"/>
  <c r="L103" i="7"/>
  <c r="L99" i="7"/>
  <c r="L95" i="7"/>
  <c r="L91" i="7"/>
  <c r="L87" i="7"/>
  <c r="L83" i="7"/>
  <c r="L79" i="7"/>
  <c r="L75" i="7"/>
  <c r="L71" i="7"/>
  <c r="L67" i="7"/>
  <c r="L63" i="7"/>
  <c r="L59" i="7"/>
  <c r="L55" i="7"/>
  <c r="L51" i="7"/>
  <c r="L47" i="7"/>
  <c r="L43" i="7"/>
  <c r="L39" i="7"/>
  <c r="L35" i="7"/>
  <c r="L31" i="7"/>
  <c r="L27" i="7"/>
  <c r="L23" i="7"/>
  <c r="L19" i="7"/>
  <c r="L15" i="7"/>
  <c r="L11" i="7"/>
  <c r="L7" i="7"/>
  <c r="C53" i="17"/>
  <c r="B54" i="17"/>
  <c r="C83" i="14"/>
  <c r="B84" i="14"/>
  <c r="B80" i="13"/>
  <c r="C80" i="13" s="1"/>
  <c r="C79" i="13"/>
  <c r="B76" i="15"/>
  <c r="C75" i="15"/>
  <c r="B20" i="13"/>
  <c r="C19" i="13"/>
  <c r="B20" i="16"/>
  <c r="C19" i="16"/>
  <c r="C72" i="12"/>
  <c r="B73" i="12"/>
  <c r="C73" i="12" s="1"/>
  <c r="C92" i="12"/>
  <c r="B93" i="12"/>
  <c r="C44" i="12"/>
  <c r="B45" i="12"/>
  <c r="C94" i="15"/>
  <c r="B95" i="15"/>
  <c r="C72" i="17"/>
  <c r="B73" i="17"/>
  <c r="C80" i="16"/>
  <c r="B81" i="16"/>
  <c r="C60" i="16"/>
  <c r="B61" i="16"/>
  <c r="C61" i="16" s="1"/>
  <c r="C44" i="17"/>
  <c r="B45" i="17"/>
  <c r="B108" i="17"/>
  <c r="C107" i="17"/>
  <c r="B96" i="13"/>
  <c r="C95" i="13"/>
  <c r="B20" i="17"/>
  <c r="C19" i="17"/>
  <c r="C22" i="15"/>
  <c r="B23" i="15"/>
  <c r="B46" i="16"/>
  <c r="C45" i="16"/>
  <c r="C85" i="17"/>
  <c r="B86" i="17"/>
  <c r="B95" i="17"/>
  <c r="C94" i="17"/>
  <c r="C19" i="14"/>
  <c r="B20" i="14"/>
  <c r="B55" i="15"/>
  <c r="C54" i="15"/>
  <c r="B93" i="14"/>
  <c r="C92" i="14"/>
  <c r="B68" i="13"/>
  <c r="C67" i="13"/>
  <c r="B88" i="13"/>
  <c r="C87" i="13"/>
  <c r="C63" i="14"/>
  <c r="B64" i="14"/>
  <c r="C100" i="16"/>
  <c r="B101" i="16"/>
  <c r="C101" i="16" s="1"/>
  <c r="C111" i="16"/>
  <c r="B112" i="16"/>
  <c r="C23" i="12"/>
  <c r="B24" i="12"/>
  <c r="C54" i="14"/>
  <c r="B55" i="14"/>
  <c r="C46" i="14"/>
  <c r="B47" i="14"/>
  <c r="C47" i="14" s="1"/>
  <c r="C45" i="13"/>
  <c r="B46" i="13"/>
  <c r="B65" i="15"/>
  <c r="C64" i="15"/>
  <c r="C115" i="12"/>
  <c r="B116" i="12"/>
  <c r="C83" i="12"/>
  <c r="B84" i="12"/>
  <c r="N292" i="7"/>
  <c r="N112" i="7"/>
  <c r="N36" i="7"/>
  <c r="N32" i="7"/>
  <c r="N355" i="7"/>
  <c r="N267" i="7"/>
  <c r="N179" i="7"/>
  <c r="N83" i="7"/>
  <c r="N35" i="7"/>
  <c r="N38" i="7"/>
  <c r="N34" i="7"/>
  <c r="N333" i="7"/>
  <c r="N157" i="7"/>
  <c r="N61" i="7"/>
  <c r="N37" i="7"/>
  <c r="N33" i="7"/>
  <c r="M581" i="7"/>
  <c r="M577" i="7"/>
  <c r="M573" i="7"/>
  <c r="M569" i="7"/>
  <c r="M565" i="7"/>
  <c r="M561" i="7"/>
  <c r="M557" i="7"/>
  <c r="M553" i="7"/>
  <c r="M549" i="7"/>
  <c r="M545" i="7"/>
  <c r="M541" i="7"/>
  <c r="M537" i="7"/>
  <c r="M533" i="7"/>
  <c r="M529" i="7"/>
  <c r="M525" i="7"/>
  <c r="M521" i="7"/>
  <c r="M517" i="7"/>
  <c r="M513" i="7"/>
  <c r="M509" i="7"/>
  <c r="M505" i="7"/>
  <c r="M501" i="7"/>
  <c r="M497" i="7"/>
  <c r="M493" i="7"/>
  <c r="M489" i="7"/>
  <c r="M485" i="7"/>
  <c r="M481" i="7"/>
  <c r="M477" i="7"/>
  <c r="M473" i="7"/>
  <c r="M469" i="7"/>
  <c r="M465" i="7"/>
  <c r="M461" i="7"/>
  <c r="M457" i="7"/>
  <c r="M453" i="7"/>
  <c r="M449" i="7"/>
  <c r="M445" i="7"/>
  <c r="M441" i="7"/>
  <c r="M437" i="7"/>
  <c r="M433" i="7"/>
  <c r="M429" i="7"/>
  <c r="M425" i="7"/>
  <c r="M421" i="7"/>
  <c r="M417" i="7"/>
  <c r="M413" i="7"/>
  <c r="M409" i="7"/>
  <c r="M405" i="7"/>
  <c r="M401" i="7"/>
  <c r="M397" i="7"/>
  <c r="M393" i="7"/>
  <c r="M389" i="7"/>
  <c r="M385" i="7"/>
  <c r="M381" i="7"/>
  <c r="M377" i="7"/>
  <c r="M373" i="7"/>
  <c r="M369" i="7"/>
  <c r="M365" i="7"/>
  <c r="M361" i="7"/>
  <c r="M357" i="7"/>
  <c r="M353" i="7"/>
  <c r="M349" i="7"/>
  <c r="M345" i="7"/>
  <c r="M341" i="7"/>
  <c r="M337" i="7"/>
  <c r="M333" i="7"/>
  <c r="M329" i="7"/>
  <c r="M325" i="7"/>
  <c r="M321" i="7"/>
  <c r="M317" i="7"/>
  <c r="M313" i="7"/>
  <c r="M309" i="7"/>
  <c r="M305" i="7"/>
  <c r="M301" i="7"/>
  <c r="M297" i="7"/>
  <c r="M293" i="7"/>
  <c r="M289" i="7"/>
  <c r="M285" i="7"/>
  <c r="M281" i="7"/>
  <c r="M277" i="7"/>
  <c r="M273" i="7"/>
  <c r="M269" i="7"/>
  <c r="M265" i="7"/>
  <c r="M261" i="7"/>
  <c r="M257" i="7"/>
  <c r="M253" i="7"/>
  <c r="M249" i="7"/>
  <c r="M245" i="7"/>
  <c r="M241" i="7"/>
  <c r="M237" i="7"/>
  <c r="M233" i="7"/>
  <c r="M229" i="7"/>
  <c r="M225" i="7"/>
  <c r="M221" i="7"/>
  <c r="M217" i="7"/>
  <c r="M213" i="7"/>
  <c r="M209" i="7"/>
  <c r="M205" i="7"/>
  <c r="M201" i="7"/>
  <c r="M197" i="7"/>
  <c r="M193" i="7"/>
  <c r="M189" i="7"/>
  <c r="M185" i="7"/>
  <c r="M181" i="7"/>
  <c r="M177" i="7"/>
  <c r="M173" i="7"/>
  <c r="M169" i="7"/>
  <c r="M165" i="7"/>
  <c r="M161" i="7"/>
  <c r="M157" i="7"/>
  <c r="M153" i="7"/>
  <c r="M149" i="7"/>
  <c r="M145" i="7"/>
  <c r="M141" i="7"/>
  <c r="M137" i="7"/>
  <c r="M133" i="7"/>
  <c r="M129" i="7"/>
  <c r="M125" i="7"/>
  <c r="M121" i="7"/>
  <c r="M117" i="7"/>
  <c r="M113" i="7"/>
  <c r="M109" i="7"/>
  <c r="M105" i="7"/>
  <c r="M101" i="7"/>
  <c r="M97" i="7"/>
  <c r="M93" i="7"/>
  <c r="M89" i="7"/>
  <c r="M85" i="7"/>
  <c r="M81" i="7"/>
  <c r="M77" i="7"/>
  <c r="M73" i="7"/>
  <c r="M69" i="7"/>
  <c r="M65" i="7"/>
  <c r="M61" i="7"/>
  <c r="M57" i="7"/>
  <c r="M53" i="7"/>
  <c r="M49" i="7"/>
  <c r="M45" i="7"/>
  <c r="M41" i="7"/>
  <c r="M37" i="7"/>
  <c r="M33" i="7"/>
  <c r="M29" i="7"/>
  <c r="M25" i="7"/>
  <c r="M21" i="7"/>
  <c r="M17" i="7"/>
  <c r="M13" i="7"/>
  <c r="M9" i="7"/>
  <c r="M5" i="7"/>
  <c r="M4" i="7"/>
  <c r="M580" i="7"/>
  <c r="M576" i="7"/>
  <c r="M572" i="7"/>
  <c r="M568" i="7"/>
  <c r="M564" i="7"/>
  <c r="M560" i="7"/>
  <c r="M556" i="7"/>
  <c r="M552" i="7"/>
  <c r="M548" i="7"/>
  <c r="M544" i="7"/>
  <c r="M540" i="7"/>
  <c r="M536" i="7"/>
  <c r="M532" i="7"/>
  <c r="M528" i="7"/>
  <c r="M524" i="7"/>
  <c r="M520" i="7"/>
  <c r="M516" i="7"/>
  <c r="M512" i="7"/>
  <c r="M508" i="7"/>
  <c r="M504" i="7"/>
  <c r="M500" i="7"/>
  <c r="M496" i="7"/>
  <c r="M492" i="7"/>
  <c r="M488" i="7"/>
  <c r="M484" i="7"/>
  <c r="M480" i="7"/>
  <c r="M476" i="7"/>
  <c r="M472" i="7"/>
  <c r="M468" i="7"/>
  <c r="M464" i="7"/>
  <c r="M460" i="7"/>
  <c r="M456" i="7"/>
  <c r="M452" i="7"/>
  <c r="M448" i="7"/>
  <c r="M444" i="7"/>
  <c r="M440" i="7"/>
  <c r="M436" i="7"/>
  <c r="M432" i="7"/>
  <c r="M428" i="7"/>
  <c r="M424" i="7"/>
  <c r="M420" i="7"/>
  <c r="M416" i="7"/>
  <c r="M412" i="7"/>
  <c r="M408" i="7"/>
  <c r="M404" i="7"/>
  <c r="M400" i="7"/>
  <c r="M396" i="7"/>
  <c r="M392" i="7"/>
  <c r="M388" i="7"/>
  <c r="M384" i="7"/>
  <c r="M380" i="7"/>
  <c r="M376" i="7"/>
  <c r="M372" i="7"/>
  <c r="M368" i="7"/>
  <c r="M364" i="7"/>
  <c r="M360" i="7"/>
  <c r="M356" i="7"/>
  <c r="M352" i="7"/>
  <c r="M348" i="7"/>
  <c r="M344" i="7"/>
  <c r="M340" i="7"/>
  <c r="M336" i="7"/>
  <c r="M332" i="7"/>
  <c r="M328" i="7"/>
  <c r="M324" i="7"/>
  <c r="M320" i="7"/>
  <c r="M316" i="7"/>
  <c r="M312" i="7"/>
  <c r="M308" i="7"/>
  <c r="M304" i="7"/>
  <c r="M300" i="7"/>
  <c r="M296" i="7"/>
  <c r="M292" i="7"/>
  <c r="M288" i="7"/>
  <c r="M284" i="7"/>
  <c r="M280" i="7"/>
  <c r="M276" i="7"/>
  <c r="M272" i="7"/>
  <c r="M268" i="7"/>
  <c r="M264" i="7"/>
  <c r="M260" i="7"/>
  <c r="M256" i="7"/>
  <c r="M252" i="7"/>
  <c r="M248" i="7"/>
  <c r="M244" i="7"/>
  <c r="M240" i="7"/>
  <c r="M236" i="7"/>
  <c r="M232" i="7"/>
  <c r="M228" i="7"/>
  <c r="M224" i="7"/>
  <c r="M220" i="7"/>
  <c r="M216" i="7"/>
  <c r="M212" i="7"/>
  <c r="M208" i="7"/>
  <c r="M204" i="7"/>
  <c r="M200" i="7"/>
  <c r="M196" i="7"/>
  <c r="M192" i="7"/>
  <c r="M188" i="7"/>
  <c r="M184" i="7"/>
  <c r="M180" i="7"/>
  <c r="M176" i="7"/>
  <c r="M172" i="7"/>
  <c r="M168" i="7"/>
  <c r="M164" i="7"/>
  <c r="M160" i="7"/>
  <c r="M156" i="7"/>
  <c r="M152" i="7"/>
  <c r="M148" i="7"/>
  <c r="M144" i="7"/>
  <c r="M140" i="7"/>
  <c r="M136" i="7"/>
  <c r="M132" i="7"/>
  <c r="M128" i="7"/>
  <c r="M124" i="7"/>
  <c r="M120" i="7"/>
  <c r="M116" i="7"/>
  <c r="M112" i="7"/>
  <c r="M108" i="7"/>
  <c r="M104" i="7"/>
  <c r="M100" i="7"/>
  <c r="M96" i="7"/>
  <c r="M92" i="7"/>
  <c r="M88" i="7"/>
  <c r="M84" i="7"/>
  <c r="M80" i="7"/>
  <c r="M76" i="7"/>
  <c r="M72" i="7"/>
  <c r="M68" i="7"/>
  <c r="M64" i="7"/>
  <c r="M60" i="7"/>
  <c r="M56" i="7"/>
  <c r="M52" i="7"/>
  <c r="M48" i="7"/>
  <c r="M44" i="7"/>
  <c r="M40" i="7"/>
  <c r="M36" i="7"/>
  <c r="M32" i="7"/>
  <c r="M28" i="7"/>
  <c r="M583" i="7"/>
  <c r="M579" i="7"/>
  <c r="M575" i="7"/>
  <c r="M571" i="7"/>
  <c r="M567" i="7"/>
  <c r="M563" i="7"/>
  <c r="M559" i="7"/>
  <c r="M555" i="7"/>
  <c r="M551" i="7"/>
  <c r="M547" i="7"/>
  <c r="M543" i="7"/>
  <c r="M539" i="7"/>
  <c r="M535" i="7"/>
  <c r="M531" i="7"/>
  <c r="M527" i="7"/>
  <c r="M523" i="7"/>
  <c r="M519" i="7"/>
  <c r="M515" i="7"/>
  <c r="M511" i="7"/>
  <c r="M507" i="7"/>
  <c r="M503" i="7"/>
  <c r="M499" i="7"/>
  <c r="M495" i="7"/>
  <c r="M491" i="7"/>
  <c r="M487" i="7"/>
  <c r="M483" i="7"/>
  <c r="M479" i="7"/>
  <c r="M475" i="7"/>
  <c r="M471" i="7"/>
  <c r="M467" i="7"/>
  <c r="M463" i="7"/>
  <c r="M459" i="7"/>
  <c r="M455" i="7"/>
  <c r="M451" i="7"/>
  <c r="M447" i="7"/>
  <c r="M443" i="7"/>
  <c r="M439" i="7"/>
  <c r="M435" i="7"/>
  <c r="M431" i="7"/>
  <c r="M427" i="7"/>
  <c r="M423" i="7"/>
  <c r="M419" i="7"/>
  <c r="M415" i="7"/>
  <c r="M411" i="7"/>
  <c r="M407" i="7"/>
  <c r="M403" i="7"/>
  <c r="M399" i="7"/>
  <c r="M395" i="7"/>
  <c r="M391" i="7"/>
  <c r="M387" i="7"/>
  <c r="M383" i="7"/>
  <c r="M379" i="7"/>
  <c r="M375" i="7"/>
  <c r="M371" i="7"/>
  <c r="M367" i="7"/>
  <c r="M363" i="7"/>
  <c r="M359" i="7"/>
  <c r="M355" i="7"/>
  <c r="M351" i="7"/>
  <c r="M347" i="7"/>
  <c r="M343" i="7"/>
  <c r="M339" i="7"/>
  <c r="M335" i="7"/>
  <c r="M331" i="7"/>
  <c r="M327" i="7"/>
  <c r="M323" i="7"/>
  <c r="M319" i="7"/>
  <c r="M315" i="7"/>
  <c r="M311" i="7"/>
  <c r="M307" i="7"/>
  <c r="M303" i="7"/>
  <c r="M299" i="7"/>
  <c r="M295" i="7"/>
  <c r="M291" i="7"/>
  <c r="M287" i="7"/>
  <c r="M283" i="7"/>
  <c r="M279" i="7"/>
  <c r="M275" i="7"/>
  <c r="M271" i="7"/>
  <c r="M267" i="7"/>
  <c r="M263" i="7"/>
  <c r="M259" i="7"/>
  <c r="M255" i="7"/>
  <c r="M251" i="7"/>
  <c r="M247" i="7"/>
  <c r="M243" i="7"/>
  <c r="M239" i="7"/>
  <c r="M235" i="7"/>
  <c r="M231" i="7"/>
  <c r="M227" i="7"/>
  <c r="M223" i="7"/>
  <c r="M219" i="7"/>
  <c r="M215" i="7"/>
  <c r="M211" i="7"/>
  <c r="M207" i="7"/>
  <c r="M203" i="7"/>
  <c r="M199" i="7"/>
  <c r="M195" i="7"/>
  <c r="M191" i="7"/>
  <c r="M187" i="7"/>
  <c r="M183" i="7"/>
  <c r="M179" i="7"/>
  <c r="M175" i="7"/>
  <c r="M171" i="7"/>
  <c r="M167" i="7"/>
  <c r="M163" i="7"/>
  <c r="M159" i="7"/>
  <c r="M155" i="7"/>
  <c r="M151" i="7"/>
  <c r="M147" i="7"/>
  <c r="M143" i="7"/>
  <c r="M139" i="7"/>
  <c r="M135" i="7"/>
  <c r="M131" i="7"/>
  <c r="M127" i="7"/>
  <c r="M123" i="7"/>
  <c r="M119" i="7"/>
  <c r="M115" i="7"/>
  <c r="M111" i="7"/>
  <c r="M107" i="7"/>
  <c r="M103" i="7"/>
  <c r="M99" i="7"/>
  <c r="M95" i="7"/>
  <c r="M582" i="7"/>
  <c r="M578" i="7"/>
  <c r="M574" i="7"/>
  <c r="M570" i="7"/>
  <c r="M566" i="7"/>
  <c r="M562" i="7"/>
  <c r="M558" i="7"/>
  <c r="M554" i="7"/>
  <c r="M550" i="7"/>
  <c r="M546" i="7"/>
  <c r="M542" i="7"/>
  <c r="M538" i="7"/>
  <c r="M534" i="7"/>
  <c r="M530" i="7"/>
  <c r="M526" i="7"/>
  <c r="M522" i="7"/>
  <c r="M518" i="7"/>
  <c r="M514" i="7"/>
  <c r="M510" i="7"/>
  <c r="M506" i="7"/>
  <c r="M502" i="7"/>
  <c r="M498" i="7"/>
  <c r="M494" i="7"/>
  <c r="M490" i="7"/>
  <c r="M486" i="7"/>
  <c r="M482" i="7"/>
  <c r="M478" i="7"/>
  <c r="M474" i="7"/>
  <c r="M470" i="7"/>
  <c r="M466" i="7"/>
  <c r="M462" i="7"/>
  <c r="M458" i="7"/>
  <c r="M454" i="7"/>
  <c r="M450" i="7"/>
  <c r="M446" i="7"/>
  <c r="M442" i="7"/>
  <c r="M438" i="7"/>
  <c r="M434" i="7"/>
  <c r="M430" i="7"/>
  <c r="M426" i="7"/>
  <c r="M422" i="7"/>
  <c r="M418" i="7"/>
  <c r="M414" i="7"/>
  <c r="M410" i="7"/>
  <c r="M406" i="7"/>
  <c r="M402" i="7"/>
  <c r="M398" i="7"/>
  <c r="M394" i="7"/>
  <c r="M390" i="7"/>
  <c r="M386" i="7"/>
  <c r="M382" i="7"/>
  <c r="M378" i="7"/>
  <c r="M374" i="7"/>
  <c r="M370" i="7"/>
  <c r="M366" i="7"/>
  <c r="M362" i="7"/>
  <c r="M358" i="7"/>
  <c r="M354" i="7"/>
  <c r="M350" i="7"/>
  <c r="M346" i="7"/>
  <c r="M342" i="7"/>
  <c r="M338" i="7"/>
  <c r="M334" i="7"/>
  <c r="M330" i="7"/>
  <c r="M326" i="7"/>
  <c r="M322" i="7"/>
  <c r="M318" i="7"/>
  <c r="M314" i="7"/>
  <c r="M310" i="7"/>
  <c r="M306" i="7"/>
  <c r="M302" i="7"/>
  <c r="M298" i="7"/>
  <c r="M294" i="7"/>
  <c r="M290" i="7"/>
  <c r="M286" i="7"/>
  <c r="M282" i="7"/>
  <c r="M278" i="7"/>
  <c r="M274" i="7"/>
  <c r="M270" i="7"/>
  <c r="M266" i="7"/>
  <c r="M262" i="7"/>
  <c r="M258" i="7"/>
  <c r="M254" i="7"/>
  <c r="M250" i="7"/>
  <c r="M24" i="7"/>
  <c r="M20" i="7"/>
  <c r="M16" i="7"/>
  <c r="M12" i="7"/>
  <c r="M8" i="7"/>
  <c r="M91" i="7"/>
  <c r="M87" i="7"/>
  <c r="M83" i="7"/>
  <c r="M79" i="7"/>
  <c r="M75" i="7"/>
  <c r="M71" i="7"/>
  <c r="M67" i="7"/>
  <c r="M63" i="7"/>
  <c r="M59" i="7"/>
  <c r="M55" i="7"/>
  <c r="M51" i="7"/>
  <c r="M47" i="7"/>
  <c r="M43" i="7"/>
  <c r="M39" i="7"/>
  <c r="M35" i="7"/>
  <c r="M31" i="7"/>
  <c r="M27" i="7"/>
  <c r="M23" i="7"/>
  <c r="M19" i="7"/>
  <c r="M15" i="7"/>
  <c r="M11" i="7"/>
  <c r="M7" i="7"/>
  <c r="M246" i="7"/>
  <c r="M242" i="7"/>
  <c r="M238" i="7"/>
  <c r="M234" i="7"/>
  <c r="M230" i="7"/>
  <c r="M226" i="7"/>
  <c r="M222" i="7"/>
  <c r="M218" i="7"/>
  <c r="M214" i="7"/>
  <c r="M210" i="7"/>
  <c r="M206" i="7"/>
  <c r="M202" i="7"/>
  <c r="M198" i="7"/>
  <c r="M194" i="7"/>
  <c r="M190" i="7"/>
  <c r="M186" i="7"/>
  <c r="M182" i="7"/>
  <c r="M178" i="7"/>
  <c r="M174" i="7"/>
  <c r="M170" i="7"/>
  <c r="M166" i="7"/>
  <c r="M162" i="7"/>
  <c r="M158" i="7"/>
  <c r="M154" i="7"/>
  <c r="M150" i="7"/>
  <c r="M146" i="7"/>
  <c r="M142" i="7"/>
  <c r="M138" i="7"/>
  <c r="M134" i="7"/>
  <c r="M130" i="7"/>
  <c r="M126" i="7"/>
  <c r="M122" i="7"/>
  <c r="M118" i="7"/>
  <c r="M114" i="7"/>
  <c r="M110" i="7"/>
  <c r="M106" i="7"/>
  <c r="M102" i="7"/>
  <c r="M98" i="7"/>
  <c r="M94" i="7"/>
  <c r="M90" i="7"/>
  <c r="M86" i="7"/>
  <c r="M82" i="7"/>
  <c r="M78" i="7"/>
  <c r="M74" i="7"/>
  <c r="M70" i="7"/>
  <c r="M66" i="7"/>
  <c r="M62" i="7"/>
  <c r="M58" i="7"/>
  <c r="M54" i="7"/>
  <c r="M50" i="7"/>
  <c r="M46" i="7"/>
  <c r="M42" i="7"/>
  <c r="M38" i="7"/>
  <c r="M34" i="7"/>
  <c r="M30" i="7"/>
  <c r="M26" i="7"/>
  <c r="M22" i="7"/>
  <c r="M18" i="7"/>
  <c r="M14" i="7"/>
  <c r="M10" i="7"/>
  <c r="M6" i="7"/>
  <c r="R582" i="7"/>
  <c r="R518" i="7"/>
  <c r="R454" i="7"/>
  <c r="R390" i="7"/>
  <c r="R565" i="7"/>
  <c r="R501" i="7"/>
  <c r="R437" i="7"/>
  <c r="R373" i="7"/>
  <c r="R552" i="7"/>
  <c r="R488" i="7"/>
  <c r="R424" i="7"/>
  <c r="R543" i="7"/>
  <c r="R479" i="7"/>
  <c r="R415" i="7"/>
  <c r="R294" i="7"/>
  <c r="R230" i="7"/>
  <c r="R166" i="7"/>
  <c r="R102" i="7"/>
  <c r="R38" i="7"/>
  <c r="R313" i="7"/>
  <c r="R249" i="7"/>
  <c r="R185" i="7"/>
  <c r="R121" i="7"/>
  <c r="R57" i="7"/>
  <c r="R392" i="7"/>
  <c r="R328" i="7"/>
  <c r="R264" i="7"/>
  <c r="R200" i="7"/>
  <c r="R136" i="7"/>
  <c r="R72" i="7"/>
  <c r="R8" i="7"/>
  <c r="R339" i="7"/>
  <c r="R275" i="7"/>
  <c r="R211" i="7"/>
  <c r="R147" i="7"/>
  <c r="R83" i="7"/>
  <c r="R19" i="7"/>
  <c r="R530" i="7"/>
  <c r="R466" i="7"/>
  <c r="R402" i="7"/>
  <c r="R577" i="7"/>
  <c r="R513" i="7"/>
  <c r="R449" i="7"/>
  <c r="R385" i="7"/>
  <c r="R564" i="7"/>
  <c r="R500" i="7"/>
  <c r="R436" i="7"/>
  <c r="R555" i="7"/>
  <c r="R491" i="7"/>
  <c r="R427" i="7"/>
  <c r="R306" i="7"/>
  <c r="R242" i="7"/>
  <c r="R178" i="7"/>
  <c r="R114" i="7"/>
  <c r="R50" i="7"/>
  <c r="R325" i="7"/>
  <c r="R261" i="7"/>
  <c r="R197" i="7"/>
  <c r="R133" i="7"/>
  <c r="R69" i="7"/>
  <c r="R5" i="7"/>
  <c r="R340" i="7"/>
  <c r="R276" i="7"/>
  <c r="R212" i="7"/>
  <c r="R148" i="7"/>
  <c r="R84" i="7"/>
  <c r="R20" i="7"/>
  <c r="R351" i="7"/>
  <c r="R287" i="7"/>
  <c r="R223" i="7"/>
  <c r="R159" i="7"/>
  <c r="R95" i="7"/>
  <c r="R31" i="7"/>
  <c r="R542" i="7"/>
  <c r="R478" i="7"/>
  <c r="R414" i="7"/>
  <c r="R350" i="7"/>
  <c r="R525" i="7"/>
  <c r="R461" i="7"/>
  <c r="R397" i="7"/>
  <c r="R576" i="7"/>
  <c r="R512" i="7"/>
  <c r="R448" i="7"/>
  <c r="R567" i="7"/>
  <c r="R503" i="7"/>
  <c r="R439" i="7"/>
  <c r="R318" i="7"/>
  <c r="R254" i="7"/>
  <c r="R190" i="7"/>
  <c r="R126" i="7"/>
  <c r="R62" i="7"/>
  <c r="R337" i="7"/>
  <c r="R273" i="7"/>
  <c r="R209" i="7"/>
  <c r="R145" i="7"/>
  <c r="R81" i="7"/>
  <c r="R17" i="7"/>
  <c r="R352" i="7"/>
  <c r="R288" i="7"/>
  <c r="R224" i="7"/>
  <c r="R160" i="7"/>
  <c r="R96" i="7"/>
  <c r="R32" i="7"/>
  <c r="R363" i="7"/>
  <c r="R299" i="7"/>
  <c r="R235" i="7"/>
  <c r="R171" i="7"/>
  <c r="R107" i="7"/>
  <c r="R43" i="7"/>
  <c r="R554" i="7"/>
  <c r="R490" i="7"/>
  <c r="R426" i="7"/>
  <c r="R362" i="7"/>
  <c r="R537" i="7"/>
  <c r="R473" i="7"/>
  <c r="R409" i="7"/>
  <c r="R345" i="7"/>
  <c r="R524" i="7"/>
  <c r="R460" i="7"/>
  <c r="R579" i="7"/>
  <c r="R515" i="7"/>
  <c r="R451" i="7"/>
  <c r="R330" i="7"/>
  <c r="R266" i="7"/>
  <c r="R202" i="7"/>
  <c r="R138" i="7"/>
  <c r="R74" i="7"/>
  <c r="R10" i="7"/>
  <c r="R285" i="7"/>
  <c r="R221" i="7"/>
  <c r="R157" i="7"/>
  <c r="R93" i="7"/>
  <c r="R29" i="7"/>
  <c r="R364" i="7"/>
  <c r="R300" i="7"/>
  <c r="R236" i="7"/>
  <c r="R172" i="7"/>
  <c r="R108" i="7"/>
  <c r="R44" i="7"/>
  <c r="R375" i="7"/>
  <c r="R311" i="7"/>
  <c r="R247" i="7"/>
  <c r="R183" i="7"/>
  <c r="R119" i="7"/>
  <c r="R55" i="7"/>
  <c r="R419" i="7"/>
  <c r="R170" i="7"/>
  <c r="R42" i="7"/>
  <c r="R189" i="7"/>
  <c r="R332" i="7"/>
  <c r="R140" i="7"/>
  <c r="R12" i="7"/>
  <c r="R215" i="7"/>
  <c r="R23" i="7"/>
  <c r="R406" i="7"/>
  <c r="R431" i="7"/>
  <c r="R182" i="7"/>
  <c r="R201" i="7"/>
  <c r="R73" i="7"/>
  <c r="R216" i="7"/>
  <c r="R24" i="7"/>
  <c r="R291" i="7"/>
  <c r="R35" i="7"/>
  <c r="R529" i="7"/>
  <c r="R516" i="7"/>
  <c r="R443" i="7"/>
  <c r="R130" i="7"/>
  <c r="R213" i="7"/>
  <c r="R356" i="7"/>
  <c r="R164" i="7"/>
  <c r="R303" i="7"/>
  <c r="R558" i="7"/>
  <c r="R366" i="7"/>
  <c r="R349" i="7"/>
  <c r="R519" i="7"/>
  <c r="R206" i="7"/>
  <c r="R289" i="7"/>
  <c r="R33" i="7"/>
  <c r="R176" i="7"/>
  <c r="R251" i="7"/>
  <c r="R570" i="7"/>
  <c r="R378" i="7"/>
  <c r="R425" i="7"/>
  <c r="R412" i="7"/>
  <c r="R282" i="7"/>
  <c r="R90" i="7"/>
  <c r="R173" i="7"/>
  <c r="R252" i="7"/>
  <c r="R327" i="7"/>
  <c r="R135" i="7"/>
  <c r="R566" i="7"/>
  <c r="R502" i="7"/>
  <c r="R438" i="7"/>
  <c r="R374" i="7"/>
  <c r="R549" i="7"/>
  <c r="R485" i="7"/>
  <c r="R421" i="7"/>
  <c r="R357" i="7"/>
  <c r="R536" i="7"/>
  <c r="R472" i="7"/>
  <c r="R408" i="7"/>
  <c r="R527" i="7"/>
  <c r="R463" i="7"/>
  <c r="R342" i="7"/>
  <c r="R278" i="7"/>
  <c r="R214" i="7"/>
  <c r="R150" i="7"/>
  <c r="R86" i="7"/>
  <c r="R22" i="7"/>
  <c r="R297" i="7"/>
  <c r="R233" i="7"/>
  <c r="R169" i="7"/>
  <c r="R105" i="7"/>
  <c r="R41" i="7"/>
  <c r="R376" i="7"/>
  <c r="R312" i="7"/>
  <c r="R248" i="7"/>
  <c r="R184" i="7"/>
  <c r="R120" i="7"/>
  <c r="R56" i="7"/>
  <c r="R387" i="7"/>
  <c r="R323" i="7"/>
  <c r="R259" i="7"/>
  <c r="R195" i="7"/>
  <c r="R131" i="7"/>
  <c r="R67" i="7"/>
  <c r="R578" i="7"/>
  <c r="R514" i="7"/>
  <c r="R450" i="7"/>
  <c r="R386" i="7"/>
  <c r="R561" i="7"/>
  <c r="R497" i="7"/>
  <c r="R433" i="7"/>
  <c r="R369" i="7"/>
  <c r="R548" i="7"/>
  <c r="R484" i="7"/>
  <c r="R420" i="7"/>
  <c r="R539" i="7"/>
  <c r="R475" i="7"/>
  <c r="R411" i="7"/>
  <c r="R290" i="7"/>
  <c r="R226" i="7"/>
  <c r="R162" i="7"/>
  <c r="R98" i="7"/>
  <c r="R34" i="7"/>
  <c r="R309" i="7"/>
  <c r="R245" i="7"/>
  <c r="R181" i="7"/>
  <c r="R117" i="7"/>
  <c r="R53" i="7"/>
  <c r="R388" i="7"/>
  <c r="R324" i="7"/>
  <c r="R260" i="7"/>
  <c r="R196" i="7"/>
  <c r="R132" i="7"/>
  <c r="R68" i="7"/>
  <c r="R399" i="7"/>
  <c r="R335" i="7"/>
  <c r="R271" i="7"/>
  <c r="R207" i="7"/>
  <c r="R143" i="7"/>
  <c r="R79" i="7"/>
  <c r="R15" i="7"/>
  <c r="R526" i="7"/>
  <c r="R462" i="7"/>
  <c r="R398" i="7"/>
  <c r="R573" i="7"/>
  <c r="R509" i="7"/>
  <c r="R445" i="7"/>
  <c r="R381" i="7"/>
  <c r="R560" i="7"/>
  <c r="R496" i="7"/>
  <c r="R432" i="7"/>
  <c r="R551" i="7"/>
  <c r="R487" i="7"/>
  <c r="R423" i="7"/>
  <c r="R302" i="7"/>
  <c r="R238" i="7"/>
  <c r="R174" i="7"/>
  <c r="R110" i="7"/>
  <c r="R46" i="7"/>
  <c r="R321" i="7"/>
  <c r="R257" i="7"/>
  <c r="R193" i="7"/>
  <c r="R129" i="7"/>
  <c r="R65" i="7"/>
  <c r="R400" i="7"/>
  <c r="R336" i="7"/>
  <c r="R272" i="7"/>
  <c r="R208" i="7"/>
  <c r="R144" i="7"/>
  <c r="R80" i="7"/>
  <c r="R16" i="7"/>
  <c r="R347" i="7"/>
  <c r="R283" i="7"/>
  <c r="R219" i="7"/>
  <c r="R155" i="7"/>
  <c r="R91" i="7"/>
  <c r="R27" i="7"/>
  <c r="R538" i="7"/>
  <c r="R474" i="7"/>
  <c r="R410" i="7"/>
  <c r="R346" i="7"/>
  <c r="R521" i="7"/>
  <c r="R457" i="7"/>
  <c r="R393" i="7"/>
  <c r="R572" i="7"/>
  <c r="R508" i="7"/>
  <c r="R444" i="7"/>
  <c r="R563" i="7"/>
  <c r="R499" i="7"/>
  <c r="R435" i="7"/>
  <c r="R314" i="7"/>
  <c r="R250" i="7"/>
  <c r="R186" i="7"/>
  <c r="R122" i="7"/>
  <c r="R58" i="7"/>
  <c r="R333" i="7"/>
  <c r="R269" i="7"/>
  <c r="R205" i="7"/>
  <c r="R141" i="7"/>
  <c r="R77" i="7"/>
  <c r="R13" i="7"/>
  <c r="R348" i="7"/>
  <c r="R284" i="7"/>
  <c r="R220" i="7"/>
  <c r="R156" i="7"/>
  <c r="R92" i="7"/>
  <c r="R28" i="7"/>
  <c r="R359" i="7"/>
  <c r="R295" i="7"/>
  <c r="R231" i="7"/>
  <c r="R167" i="7"/>
  <c r="R103" i="7"/>
  <c r="R39" i="7"/>
  <c r="R483" i="7"/>
  <c r="R234" i="7"/>
  <c r="R317" i="7"/>
  <c r="R125" i="7"/>
  <c r="R396" i="7"/>
  <c r="R268" i="7"/>
  <c r="R76" i="7"/>
  <c r="R279" i="7"/>
  <c r="R151" i="7"/>
  <c r="R470" i="7"/>
  <c r="R310" i="7"/>
  <c r="R118" i="7"/>
  <c r="R265" i="7"/>
  <c r="R137" i="7"/>
  <c r="R280" i="7"/>
  <c r="R355" i="7"/>
  <c r="R99" i="7"/>
  <c r="R546" i="7"/>
  <c r="R354" i="7"/>
  <c r="R580" i="7"/>
  <c r="R507" i="7"/>
  <c r="R194" i="7"/>
  <c r="R277" i="7"/>
  <c r="R21" i="7"/>
  <c r="R100" i="7"/>
  <c r="R239" i="7"/>
  <c r="R47" i="7"/>
  <c r="R430" i="7"/>
  <c r="R413" i="7"/>
  <c r="R583" i="7"/>
  <c r="R270" i="7"/>
  <c r="R14" i="7"/>
  <c r="R97" i="7"/>
  <c r="R240" i="7"/>
  <c r="R379" i="7"/>
  <c r="R123" i="7"/>
  <c r="R442" i="7"/>
  <c r="R489" i="7"/>
  <c r="R476" i="7"/>
  <c r="R403" i="7"/>
  <c r="R26" i="7"/>
  <c r="R109" i="7"/>
  <c r="R316" i="7"/>
  <c r="R391" i="7"/>
  <c r="R7" i="7"/>
  <c r="R550" i="7"/>
  <c r="R486" i="7"/>
  <c r="R422" i="7"/>
  <c r="R358" i="7"/>
  <c r="R533" i="7"/>
  <c r="R469" i="7"/>
  <c r="R405" i="7"/>
  <c r="R4" i="7"/>
  <c r="R520" i="7"/>
  <c r="R456" i="7"/>
  <c r="R575" i="7"/>
  <c r="R511" i="7"/>
  <c r="R447" i="7"/>
  <c r="R326" i="7"/>
  <c r="R262" i="7"/>
  <c r="R198" i="7"/>
  <c r="R134" i="7"/>
  <c r="R70" i="7"/>
  <c r="R6" i="7"/>
  <c r="R281" i="7"/>
  <c r="R217" i="7"/>
  <c r="R153" i="7"/>
  <c r="R89" i="7"/>
  <c r="R25" i="7"/>
  <c r="R360" i="7"/>
  <c r="R296" i="7"/>
  <c r="R232" i="7"/>
  <c r="R168" i="7"/>
  <c r="R104" i="7"/>
  <c r="R40" i="7"/>
  <c r="R371" i="7"/>
  <c r="R307" i="7"/>
  <c r="R243" i="7"/>
  <c r="R179" i="7"/>
  <c r="R115" i="7"/>
  <c r="R51" i="7"/>
  <c r="R562" i="7"/>
  <c r="R498" i="7"/>
  <c r="R434" i="7"/>
  <c r="R370" i="7"/>
  <c r="R545" i="7"/>
  <c r="R481" i="7"/>
  <c r="R417" i="7"/>
  <c r="R353" i="7"/>
  <c r="R532" i="7"/>
  <c r="R468" i="7"/>
  <c r="R404" i="7"/>
  <c r="R523" i="7"/>
  <c r="R459" i="7"/>
  <c r="R338" i="7"/>
  <c r="R274" i="7"/>
  <c r="R210" i="7"/>
  <c r="R146" i="7"/>
  <c r="R82" i="7"/>
  <c r="R18" i="7"/>
  <c r="R293" i="7"/>
  <c r="R229" i="7"/>
  <c r="R165" i="7"/>
  <c r="R101" i="7"/>
  <c r="R37" i="7"/>
  <c r="R372" i="7"/>
  <c r="R308" i="7"/>
  <c r="R244" i="7"/>
  <c r="R180" i="7"/>
  <c r="R116" i="7"/>
  <c r="R52" i="7"/>
  <c r="R383" i="7"/>
  <c r="R319" i="7"/>
  <c r="R255" i="7"/>
  <c r="R191" i="7"/>
  <c r="R127" i="7"/>
  <c r="R63" i="7"/>
  <c r="R574" i="7"/>
  <c r="R510" i="7"/>
  <c r="R446" i="7"/>
  <c r="R382" i="7"/>
  <c r="R557" i="7"/>
  <c r="R493" i="7"/>
  <c r="R429" i="7"/>
  <c r="R365" i="7"/>
  <c r="R544" i="7"/>
  <c r="R480" i="7"/>
  <c r="R416" i="7"/>
  <c r="R535" i="7"/>
  <c r="R471" i="7"/>
  <c r="R407" i="7"/>
  <c r="R286" i="7"/>
  <c r="R222" i="7"/>
  <c r="R158" i="7"/>
  <c r="R94" i="7"/>
  <c r="R30" i="7"/>
  <c r="R305" i="7"/>
  <c r="R241" i="7"/>
  <c r="R177" i="7"/>
  <c r="R113" i="7"/>
  <c r="R49" i="7"/>
  <c r="R384" i="7"/>
  <c r="R320" i="7"/>
  <c r="R256" i="7"/>
  <c r="R192" i="7"/>
  <c r="R128" i="7"/>
  <c r="R64" i="7"/>
  <c r="R395" i="7"/>
  <c r="R331" i="7"/>
  <c r="R267" i="7"/>
  <c r="R203" i="7"/>
  <c r="R139" i="7"/>
  <c r="R75" i="7"/>
  <c r="R11" i="7"/>
  <c r="R522" i="7"/>
  <c r="R458" i="7"/>
  <c r="R394" i="7"/>
  <c r="R569" i="7"/>
  <c r="R505" i="7"/>
  <c r="R441" i="7"/>
  <c r="R377" i="7"/>
  <c r="R556" i="7"/>
  <c r="R492" i="7"/>
  <c r="R428" i="7"/>
  <c r="R547" i="7"/>
  <c r="R298" i="7"/>
  <c r="R106" i="7"/>
  <c r="R253" i="7"/>
  <c r="R61" i="7"/>
  <c r="R204" i="7"/>
  <c r="R343" i="7"/>
  <c r="R87" i="7"/>
  <c r="R581" i="7"/>
  <c r="R329" i="7"/>
  <c r="R344" i="7"/>
  <c r="R88" i="7"/>
  <c r="R227" i="7"/>
  <c r="R482" i="7"/>
  <c r="R465" i="7"/>
  <c r="R452" i="7"/>
  <c r="R322" i="7"/>
  <c r="R66" i="7"/>
  <c r="R149" i="7"/>
  <c r="R292" i="7"/>
  <c r="R36" i="7"/>
  <c r="R175" i="7"/>
  <c r="R494" i="7"/>
  <c r="R477" i="7"/>
  <c r="R528" i="7"/>
  <c r="R455" i="7"/>
  <c r="R142" i="7"/>
  <c r="R225" i="7"/>
  <c r="R368" i="7"/>
  <c r="R112" i="7"/>
  <c r="R315" i="7"/>
  <c r="R59" i="7"/>
  <c r="R553" i="7"/>
  <c r="R540" i="7"/>
  <c r="R467" i="7"/>
  <c r="R154" i="7"/>
  <c r="R301" i="7"/>
  <c r="R45" i="7"/>
  <c r="R188" i="7"/>
  <c r="R60" i="7"/>
  <c r="R199" i="7"/>
  <c r="R534" i="7"/>
  <c r="R517" i="7"/>
  <c r="R453" i="7"/>
  <c r="R389" i="7"/>
  <c r="R568" i="7"/>
  <c r="R504" i="7"/>
  <c r="R440" i="7"/>
  <c r="R559" i="7"/>
  <c r="R495" i="7"/>
  <c r="R246" i="7"/>
  <c r="R54" i="7"/>
  <c r="R9" i="7"/>
  <c r="R152" i="7"/>
  <c r="R163" i="7"/>
  <c r="R418" i="7"/>
  <c r="R401" i="7"/>
  <c r="R571" i="7"/>
  <c r="R258" i="7"/>
  <c r="R341" i="7"/>
  <c r="R85" i="7"/>
  <c r="R228" i="7"/>
  <c r="R367" i="7"/>
  <c r="R111" i="7"/>
  <c r="R541" i="7"/>
  <c r="R464" i="7"/>
  <c r="R334" i="7"/>
  <c r="R78" i="7"/>
  <c r="R161" i="7"/>
  <c r="R304" i="7"/>
  <c r="R48" i="7"/>
  <c r="R187" i="7"/>
  <c r="R506" i="7"/>
  <c r="R361" i="7"/>
  <c r="R531" i="7"/>
  <c r="R218" i="7"/>
  <c r="R237" i="7"/>
  <c r="R380" i="7"/>
  <c r="R124" i="7"/>
  <c r="R263" i="7"/>
  <c r="R71" i="7"/>
  <c r="C84" i="12" l="1"/>
  <c r="B85" i="12"/>
  <c r="C24" i="12"/>
  <c r="B25" i="12"/>
  <c r="B21" i="14"/>
  <c r="C20" i="14"/>
  <c r="B87" i="17"/>
  <c r="C87" i="17" s="1"/>
  <c r="C86" i="17"/>
  <c r="C23" i="15"/>
  <c r="B24" i="15"/>
  <c r="C45" i="17"/>
  <c r="B46" i="17"/>
  <c r="B82" i="16"/>
  <c r="C81" i="16"/>
  <c r="B96" i="15"/>
  <c r="C95" i="15"/>
  <c r="B94" i="12"/>
  <c r="C94" i="12" s="1"/>
  <c r="C93" i="12"/>
  <c r="B85" i="14"/>
  <c r="C84" i="14"/>
  <c r="B89" i="13"/>
  <c r="C89" i="13" s="1"/>
  <c r="C88" i="13"/>
  <c r="B94" i="14"/>
  <c r="C93" i="14"/>
  <c r="B97" i="13"/>
  <c r="C96" i="13"/>
  <c r="B21" i="16"/>
  <c r="C20" i="16"/>
  <c r="B77" i="15"/>
  <c r="C77" i="15" s="1"/>
  <c r="C76" i="15"/>
  <c r="C116" i="12"/>
  <c r="B117" i="12"/>
  <c r="C46" i="13"/>
  <c r="B47" i="13"/>
  <c r="C55" i="14"/>
  <c r="B56" i="14"/>
  <c r="C56" i="14" s="1"/>
  <c r="C112" i="16"/>
  <c r="B113" i="16"/>
  <c r="B65" i="14"/>
  <c r="C64" i="14"/>
  <c r="C73" i="17"/>
  <c r="B74" i="17"/>
  <c r="B46" i="12"/>
  <c r="C45" i="12"/>
  <c r="B55" i="17"/>
  <c r="C54" i="17"/>
  <c r="C65" i="15"/>
  <c r="B66" i="15"/>
  <c r="B69" i="13"/>
  <c r="C68" i="13"/>
  <c r="B56" i="15"/>
  <c r="C56" i="15" s="1"/>
  <c r="C55" i="15"/>
  <c r="B96" i="17"/>
  <c r="C96" i="17" s="1"/>
  <c r="C95" i="17"/>
  <c r="B47" i="16"/>
  <c r="C46" i="16"/>
  <c r="C20" i="17"/>
  <c r="B21" i="17"/>
  <c r="C108" i="17"/>
  <c r="B109" i="17"/>
  <c r="B21" i="13"/>
  <c r="C20" i="13"/>
  <c r="C109" i="17" l="1"/>
  <c r="B110" i="17"/>
  <c r="B47" i="17"/>
  <c r="C47" i="17" s="1"/>
  <c r="C46" i="17"/>
  <c r="B26" i="12"/>
  <c r="C25" i="12"/>
  <c r="B66" i="14"/>
  <c r="C65" i="14"/>
  <c r="B97" i="15"/>
  <c r="C96" i="15"/>
  <c r="C66" i="15"/>
  <c r="B67" i="15"/>
  <c r="B118" i="12"/>
  <c r="C117" i="12"/>
  <c r="B47" i="12"/>
  <c r="C46" i="12"/>
  <c r="C94" i="14"/>
  <c r="B95" i="14"/>
  <c r="C21" i="17"/>
  <c r="B22" i="17"/>
  <c r="B75" i="17"/>
  <c r="C74" i="17"/>
  <c r="B114" i="16"/>
  <c r="C113" i="16"/>
  <c r="B48" i="13"/>
  <c r="C47" i="13"/>
  <c r="B25" i="15"/>
  <c r="C24" i="15"/>
  <c r="B86" i="12"/>
  <c r="C86" i="12" s="1"/>
  <c r="C85" i="12"/>
  <c r="C47" i="16"/>
  <c r="B48" i="16"/>
  <c r="C21" i="16"/>
  <c r="B22" i="16"/>
  <c r="B86" i="14"/>
  <c r="C86" i="14" s="1"/>
  <c r="C85" i="14"/>
  <c r="C21" i="13"/>
  <c r="B22" i="13"/>
  <c r="C69" i="13"/>
  <c r="B70" i="13"/>
  <c r="B56" i="17"/>
  <c r="C56" i="17" s="1"/>
  <c r="C55" i="17"/>
  <c r="C97" i="13"/>
  <c r="B98" i="13"/>
  <c r="B83" i="16"/>
  <c r="C82" i="16"/>
  <c r="B22" i="14"/>
  <c r="C21" i="14"/>
  <c r="O97" i="7"/>
  <c r="O211" i="7"/>
  <c r="O425" i="7"/>
  <c r="O104" i="7"/>
  <c r="O361" i="7"/>
  <c r="O16" i="7"/>
  <c r="O86" i="7"/>
  <c r="O444" i="7"/>
  <c r="O509" i="7"/>
  <c r="O84" i="7"/>
  <c r="O357" i="7"/>
  <c r="O577" i="7"/>
  <c r="O543" i="7"/>
  <c r="O204" i="7"/>
  <c r="O260" i="7"/>
  <c r="O236" i="7"/>
  <c r="O80" i="7"/>
  <c r="O93" i="7"/>
  <c r="O575" i="7"/>
  <c r="O181" i="7"/>
  <c r="O177" i="7"/>
  <c r="O12" i="7"/>
  <c r="O500" i="7"/>
  <c r="O234" i="7"/>
  <c r="O552" i="7"/>
  <c r="O144" i="7"/>
  <c r="O218" i="7"/>
  <c r="O87" i="7"/>
  <c r="O558" i="7"/>
  <c r="O454" i="7"/>
  <c r="O557" i="7"/>
  <c r="O321" i="7"/>
  <c r="O91" i="7"/>
  <c r="O65" i="7"/>
  <c r="O423" i="7"/>
  <c r="O247" i="7"/>
  <c r="O359" i="7"/>
  <c r="O506" i="7"/>
  <c r="O68" i="7"/>
  <c r="O349" i="7"/>
  <c r="O113" i="7"/>
  <c r="O368" i="7"/>
  <c r="O360" i="7"/>
  <c r="O421" i="7"/>
  <c r="O114" i="7"/>
  <c r="O475" i="7"/>
  <c r="O438" i="7"/>
  <c r="O70" i="7"/>
  <c r="O299" i="7"/>
  <c r="O564" i="7"/>
  <c r="O548" i="7"/>
  <c r="O195" i="7"/>
  <c r="O259" i="7"/>
  <c r="O318" i="7"/>
  <c r="O348" i="7"/>
  <c r="O82" i="7"/>
  <c r="O281" i="7"/>
  <c r="O174" i="7"/>
  <c r="O545" i="7"/>
  <c r="O223" i="7"/>
  <c r="O246" i="7"/>
  <c r="O513" i="7"/>
  <c r="O367" i="7"/>
  <c r="O25" i="7"/>
  <c r="O365" i="7"/>
  <c r="O297" i="7"/>
  <c r="O18" i="7"/>
  <c r="O481" i="7"/>
  <c r="O233" i="7"/>
  <c r="O483" i="7"/>
  <c r="O196" i="7"/>
  <c r="O52" i="7"/>
  <c r="O227" i="7"/>
  <c r="O268" i="7"/>
  <c r="O434" i="7"/>
  <c r="O248" i="7"/>
  <c r="O514" i="7"/>
  <c r="O21" i="7"/>
  <c r="O494" i="7"/>
  <c r="O568" i="7"/>
  <c r="O374" i="7"/>
  <c r="O410" i="7"/>
  <c r="O432" i="7"/>
  <c r="O400" i="7"/>
  <c r="O179" i="7"/>
  <c r="O517" i="7"/>
  <c r="O178" i="7"/>
  <c r="O74" i="7"/>
  <c r="O573" i="7"/>
  <c r="O412" i="7"/>
  <c r="O34" i="7"/>
  <c r="O492" i="7"/>
  <c r="O40" i="7"/>
  <c r="O302" i="7"/>
  <c r="O294" i="7"/>
  <c r="O31" i="7"/>
  <c r="O371" i="7"/>
  <c r="O303" i="7"/>
  <c r="O8" i="7"/>
  <c r="O487" i="7"/>
  <c r="O266" i="7"/>
  <c r="O94" i="7"/>
  <c r="O414" i="7"/>
  <c r="O242" i="7"/>
  <c r="O472" i="7"/>
  <c r="O250" i="7"/>
  <c r="O22" i="7"/>
  <c r="O459" i="7"/>
  <c r="O370" i="7"/>
  <c r="O352" i="7"/>
  <c r="O269" i="7"/>
  <c r="O523" i="7"/>
  <c r="O230" i="7"/>
  <c r="O54" i="7"/>
  <c r="O191" i="7"/>
  <c r="O182" i="7"/>
  <c r="O92" i="7"/>
  <c r="O493" i="7"/>
  <c r="O274" i="7"/>
  <c r="O491" i="7"/>
  <c r="O154" i="7"/>
  <c r="O7" i="7"/>
  <c r="O131" i="7"/>
  <c r="O264" i="7"/>
  <c r="O215" i="7"/>
  <c r="O254" i="7"/>
  <c r="O569" i="7"/>
  <c r="O499" i="7"/>
  <c r="O326" i="7"/>
  <c r="O320" i="7"/>
  <c r="O276" i="7"/>
  <c r="O363" i="7"/>
  <c r="O539" i="7"/>
  <c r="O165" i="7"/>
  <c r="O402" i="7"/>
  <c r="O384" i="7"/>
  <c r="O576" i="7"/>
  <c r="O315" i="7"/>
  <c r="O485" i="7"/>
  <c r="O337" i="7"/>
  <c r="O415" i="7"/>
  <c r="O183" i="7"/>
  <c r="O273" i="7"/>
  <c r="O319" i="7"/>
  <c r="O173" i="7"/>
  <c r="O135" i="7"/>
  <c r="O497" i="7"/>
  <c r="O210" i="7"/>
  <c r="O433" i="7"/>
  <c r="O17" i="7"/>
  <c r="O158" i="7"/>
  <c r="O428" i="7"/>
  <c r="O526" i="7"/>
  <c r="O530" i="7"/>
  <c r="O146" i="7"/>
  <c r="O470" i="7"/>
  <c r="O550" i="7"/>
  <c r="O85" i="7"/>
  <c r="O336" i="7"/>
  <c r="O271" i="7"/>
  <c r="O377" i="7"/>
  <c r="O380" i="7"/>
  <c r="O112" i="7"/>
  <c r="O464" i="7"/>
  <c r="O322" i="7"/>
  <c r="O395" i="7"/>
  <c r="O171" i="7"/>
  <c r="O75" i="7"/>
  <c r="O213" i="7"/>
  <c r="O366" i="7"/>
  <c r="O451" i="7"/>
  <c r="O167" i="7"/>
  <c r="O574" i="7"/>
  <c r="O148" i="7"/>
  <c r="O206" i="7"/>
  <c r="O458" i="7"/>
  <c r="O76" i="7"/>
  <c r="O263" i="7"/>
  <c r="O69" i="7"/>
  <c r="O199" i="7"/>
  <c r="O344" i="7"/>
  <c r="O527" i="7"/>
  <c r="O329" i="7"/>
  <c r="O351" i="7"/>
  <c r="O189" i="7"/>
  <c r="O118" i="7"/>
  <c r="O310" i="7"/>
  <c r="O561" i="7"/>
  <c r="O187" i="7"/>
  <c r="O282" i="7"/>
  <c r="O515" i="7"/>
  <c r="O142" i="7"/>
  <c r="O375" i="7"/>
  <c r="O151" i="7"/>
  <c r="O533" i="7"/>
  <c r="O192" i="7"/>
  <c r="O418" i="7"/>
  <c r="O369" i="7"/>
  <c r="O228" i="7"/>
  <c r="O408" i="7"/>
  <c r="O532" i="7"/>
  <c r="O399" i="7"/>
  <c r="O95" i="7"/>
  <c r="O284" i="7"/>
  <c r="O138" i="7"/>
  <c r="O110" i="7"/>
  <c r="O503" i="7"/>
  <c r="O117" i="7"/>
  <c r="O445" i="7"/>
  <c r="O381" i="7"/>
  <c r="O106" i="7"/>
  <c r="O565" i="7"/>
  <c r="O457" i="7"/>
  <c r="O567" i="7"/>
  <c r="O280" i="7"/>
  <c r="O136" i="7"/>
  <c r="O55" i="7"/>
  <c r="O257" i="7"/>
  <c r="O549" i="7"/>
  <c r="O29" i="7"/>
  <c r="O298" i="7"/>
  <c r="O291" i="7"/>
  <c r="O416" i="7"/>
  <c r="O460" i="7"/>
  <c r="O237" i="7"/>
  <c r="O424" i="7"/>
  <c r="O169" i="7"/>
  <c r="O476" i="7"/>
  <c r="O443" i="7"/>
  <c r="O145" i="7"/>
  <c r="O409" i="7"/>
  <c r="O559" i="7"/>
  <c r="O540" i="7"/>
  <c r="O198" i="7"/>
  <c r="O32" i="7"/>
  <c r="O243" i="7"/>
  <c r="O221" i="7"/>
  <c r="O30" i="7"/>
  <c r="O201" i="7"/>
  <c r="O96" i="7"/>
  <c r="O121" i="7"/>
  <c r="O53" i="7"/>
  <c r="O385" i="7"/>
  <c r="O390" i="7"/>
  <c r="O180" i="7"/>
  <c r="O239" i="7"/>
  <c r="O571" i="7"/>
  <c r="O41" i="7"/>
  <c r="O205" i="7"/>
  <c r="O430" i="7"/>
  <c r="O338" i="7"/>
  <c r="O197" i="7"/>
  <c r="O175" i="7"/>
  <c r="O471" i="7"/>
  <c r="O71" i="7"/>
  <c r="O327" i="7"/>
  <c r="O244" i="7"/>
  <c r="O240" i="7"/>
  <c r="O193" i="7"/>
  <c r="O373" i="7"/>
  <c r="O489" i="7"/>
  <c r="O217" i="7"/>
  <c r="O60" i="7"/>
  <c r="O554" i="7"/>
  <c r="O441" i="7"/>
  <c r="O289" i="7"/>
  <c r="O44" i="7"/>
  <c r="O480" i="7"/>
  <c r="O128" i="7"/>
  <c r="O538" i="7"/>
  <c r="O376" i="7"/>
  <c r="O516" i="7"/>
  <c r="O511" i="7"/>
  <c r="O286" i="7"/>
  <c r="O160" i="7"/>
  <c r="O566" i="7"/>
  <c r="O256" i="7"/>
  <c r="O220" i="7"/>
  <c r="O495" i="7"/>
  <c r="O388" i="7"/>
  <c r="O63" i="7"/>
  <c r="O541" i="7"/>
  <c r="O108" i="7"/>
  <c r="O58" i="7"/>
  <c r="O14" i="7"/>
  <c r="O393" i="7"/>
  <c r="O379" i="7"/>
  <c r="O346" i="7"/>
  <c r="O5" i="7"/>
  <c r="O166" i="7"/>
  <c r="O345" i="7"/>
  <c r="O490" i="7"/>
  <c r="O277" i="7"/>
  <c r="O422" i="7"/>
  <c r="O562" i="7"/>
  <c r="O231" i="7"/>
  <c r="O429" i="7"/>
  <c r="O51" i="7"/>
  <c r="O391" i="7"/>
  <c r="O48" i="7"/>
  <c r="O463" i="7"/>
  <c r="O265" i="7"/>
  <c r="O176" i="7"/>
  <c r="O534" i="7"/>
  <c r="O580" i="7"/>
  <c r="O449" i="7"/>
  <c r="O88" i="7"/>
  <c r="O330" i="7"/>
  <c r="O184" i="7"/>
  <c r="O398" i="7"/>
  <c r="O285" i="7"/>
  <c r="O403" i="7"/>
  <c r="O508" i="7"/>
  <c r="O462" i="7"/>
  <c r="O579" i="7"/>
  <c r="O15" i="7"/>
  <c r="O232" i="7"/>
  <c r="O544" i="7"/>
  <c r="O57" i="7"/>
  <c r="O350" i="7"/>
  <c r="O570" i="7"/>
  <c r="O152" i="7"/>
  <c r="O339" i="7"/>
  <c r="O141" i="7"/>
  <c r="O275" i="7"/>
  <c r="O77" i="7"/>
  <c r="O556" i="7"/>
  <c r="O405" i="7"/>
  <c r="O427" i="7"/>
  <c r="O474" i="7"/>
  <c r="O389" i="7"/>
  <c r="O488" i="7"/>
  <c r="O26" i="7"/>
  <c r="O447" i="7"/>
  <c r="O354" i="7"/>
  <c r="O202" i="7"/>
  <c r="O150" i="7"/>
  <c r="O125" i="7"/>
  <c r="O300" i="7"/>
  <c r="O419" i="7"/>
  <c r="O323" i="7"/>
  <c r="O502" i="7"/>
  <c r="O20" i="7"/>
  <c r="O292" i="7"/>
  <c r="O140" i="7"/>
  <c r="O439" i="7"/>
  <c r="O120" i="7"/>
  <c r="O116" i="7"/>
  <c r="O452" i="7"/>
  <c r="O209" i="7"/>
  <c r="O358" i="7"/>
  <c r="O372" i="7"/>
  <c r="O186" i="7"/>
  <c r="O510" i="7"/>
  <c r="O446" i="7"/>
  <c r="O251" i="7"/>
  <c r="O107" i="7"/>
  <c r="O525" i="7"/>
  <c r="O317" i="7"/>
  <c r="O46" i="7"/>
  <c r="O312" i="7"/>
  <c r="O396" i="7"/>
  <c r="O406" i="7"/>
  <c r="O296" i="7"/>
  <c r="O83" i="7"/>
  <c r="O103" i="7"/>
  <c r="O477" i="7"/>
  <c r="O356" i="7"/>
  <c r="O255" i="7"/>
  <c r="O316" i="7"/>
  <c r="O531" i="7"/>
  <c r="O520" i="7"/>
  <c r="O304" i="7"/>
  <c r="O109" i="7"/>
  <c r="O453" i="7"/>
  <c r="O27" i="7"/>
  <c r="O519" i="7"/>
  <c r="O397" i="7"/>
  <c r="O62" i="7"/>
  <c r="O157" i="7"/>
  <c r="O127" i="7"/>
  <c r="O479" i="7"/>
  <c r="O456" i="7"/>
  <c r="O23" i="7"/>
  <c r="O33" i="7"/>
  <c r="O4" i="7"/>
  <c r="O324" i="7"/>
  <c r="O267" i="7"/>
  <c r="O411" i="7"/>
  <c r="O130" i="7"/>
  <c r="O172" i="7"/>
  <c r="O440" i="7"/>
  <c r="O578" i="7"/>
  <c r="O188" i="7"/>
  <c r="O386" i="7"/>
  <c r="O194" i="7"/>
  <c r="O301" i="7"/>
  <c r="O147" i="7"/>
  <c r="O64" i="7"/>
  <c r="O340" i="7"/>
  <c r="O505" i="7"/>
  <c r="O328" i="7"/>
  <c r="O249" i="7"/>
  <c r="O258" i="7"/>
  <c r="O521" i="7"/>
  <c r="O19" i="7"/>
  <c r="O245" i="7"/>
  <c r="O122" i="7"/>
  <c r="O563" i="7"/>
  <c r="O426" i="7"/>
  <c r="O288" i="7"/>
  <c r="O132" i="7"/>
  <c r="O134" i="7"/>
  <c r="O111" i="7"/>
  <c r="O168" i="7"/>
  <c r="O504" i="7"/>
  <c r="O89" i="7"/>
  <c r="O238" i="7"/>
  <c r="O417" i="7"/>
  <c r="O39" i="7"/>
  <c r="O353" i="7"/>
  <c r="O498" i="7"/>
  <c r="O78" i="7"/>
  <c r="O307" i="7"/>
  <c r="O501" i="7"/>
  <c r="O466" i="7"/>
  <c r="O313" i="7"/>
  <c r="O149" i="7"/>
  <c r="O535" i="7"/>
  <c r="O341" i="7"/>
  <c r="O252" i="7"/>
  <c r="O66" i="7"/>
  <c r="O72" i="7"/>
  <c r="O49" i="7"/>
  <c r="O311" i="7"/>
  <c r="O394" i="7"/>
  <c r="O546" i="7"/>
  <c r="O482" i="7"/>
  <c r="O542" i="7"/>
  <c r="O67" i="7"/>
  <c r="O100" i="7"/>
  <c r="O214" i="7"/>
  <c r="O129" i="7"/>
  <c r="O164" i="7"/>
  <c r="O9" i="7"/>
  <c r="O551" i="7"/>
  <c r="O335" i="7"/>
  <c r="O155" i="7"/>
  <c r="O11" i="7"/>
  <c r="O536" i="7"/>
  <c r="O347" i="7"/>
  <c r="O484" i="7"/>
  <c r="O283" i="7"/>
  <c r="O512" i="7"/>
  <c r="O572" i="7"/>
  <c r="O38" i="7"/>
  <c r="O435" i="7"/>
  <c r="O73" i="7"/>
  <c r="O401" i="7"/>
  <c r="O50" i="7"/>
  <c r="O42" i="7"/>
  <c r="O448" i="7"/>
  <c r="O362" i="7"/>
  <c r="O583" i="7"/>
  <c r="O222" i="7"/>
  <c r="O333" i="7"/>
  <c r="O455" i="7"/>
  <c r="O253" i="7"/>
  <c r="O185" i="7"/>
  <c r="O486" i="7"/>
  <c r="O507" i="7"/>
  <c r="O306" i="7"/>
  <c r="O123" i="7"/>
  <c r="O325" i="7"/>
  <c r="O290" i="7"/>
  <c r="O139" i="7"/>
  <c r="O207" i="7"/>
  <c r="O59" i="7"/>
  <c r="O37" i="7"/>
  <c r="O314" i="7"/>
  <c r="O518" i="7"/>
  <c r="O308" i="7"/>
  <c r="O124" i="7"/>
  <c r="O528" i="7"/>
  <c r="O404" i="7"/>
  <c r="O119" i="7"/>
  <c r="O392" i="7"/>
  <c r="O383" i="7"/>
  <c r="O61" i="7"/>
  <c r="O442" i="7"/>
  <c r="O43" i="7"/>
  <c r="O387" i="7"/>
  <c r="O241" i="7"/>
  <c r="O159" i="7"/>
  <c r="O225" i="7"/>
  <c r="O105" i="7"/>
  <c r="O216" i="7"/>
  <c r="O332" i="7"/>
  <c r="O203" i="7"/>
  <c r="O115" i="7"/>
  <c r="O522" i="7"/>
  <c r="O137" i="7"/>
  <c r="O524" i="7"/>
  <c r="O450" i="7"/>
  <c r="O272" i="7"/>
  <c r="O413" i="7"/>
  <c r="O496" i="7"/>
  <c r="O465" i="7"/>
  <c r="O36" i="7"/>
  <c r="O581" i="7"/>
  <c r="O270" i="7"/>
  <c r="O478" i="7"/>
  <c r="O287" i="7"/>
  <c r="O219" i="7"/>
  <c r="O547" i="7"/>
  <c r="O407" i="7"/>
  <c r="O305" i="7"/>
  <c r="O6" i="7"/>
  <c r="O334" i="7"/>
  <c r="O162" i="7"/>
  <c r="O235" i="7"/>
  <c r="O529" i="7"/>
  <c r="O364" i="7"/>
  <c r="O355" i="7"/>
  <c r="O35" i="7"/>
  <c r="O102" i="7"/>
  <c r="O190" i="7"/>
  <c r="O143" i="7"/>
  <c r="O81" i="7"/>
  <c r="O24" i="7"/>
  <c r="O420" i="7"/>
  <c r="O437" i="7"/>
  <c r="O98" i="7"/>
  <c r="O378" i="7"/>
  <c r="O468" i="7"/>
  <c r="O261" i="7"/>
  <c r="O126" i="7"/>
  <c r="O461" i="7"/>
  <c r="O436" i="7"/>
  <c r="O153" i="7"/>
  <c r="O79" i="7"/>
  <c r="O467" i="7"/>
  <c r="O582" i="7"/>
  <c r="O469" i="7"/>
  <c r="O208" i="7"/>
  <c r="O431" i="7"/>
  <c r="O382" i="7"/>
  <c r="O224" i="7"/>
  <c r="O331" i="7"/>
  <c r="O212" i="7"/>
  <c r="O101" i="7"/>
  <c r="O163" i="7"/>
  <c r="O99" i="7"/>
  <c r="O262" i="7"/>
  <c r="O560" i="7"/>
  <c r="O278" i="7"/>
  <c r="O342" i="7"/>
  <c r="O309" i="7"/>
  <c r="O90" i="7"/>
  <c r="O293" i="7"/>
  <c r="O229" i="7"/>
  <c r="O555" i="7"/>
  <c r="O279" i="7"/>
  <c r="O170" i="7"/>
  <c r="O200" i="7"/>
  <c r="O226" i="7"/>
  <c r="O56" i="7"/>
  <c r="O537" i="7"/>
  <c r="O45" i="7"/>
  <c r="O343" i="7"/>
  <c r="O161" i="7"/>
  <c r="O473" i="7"/>
  <c r="O156" i="7"/>
  <c r="O13" i="7"/>
  <c r="O295" i="7"/>
  <c r="O28" i="7"/>
  <c r="O10" i="7"/>
  <c r="O553" i="7"/>
  <c r="O47" i="7"/>
  <c r="O133" i="7"/>
  <c r="P133" i="7" l="1"/>
  <c r="Q133" i="7" s="1"/>
  <c r="P47" i="7"/>
  <c r="Q47" i="7" s="1"/>
  <c r="P553" i="7"/>
  <c r="Q553" i="7" s="1"/>
  <c r="P10" i="7"/>
  <c r="Q10" i="7" s="1"/>
  <c r="P28" i="7"/>
  <c r="Q28" i="7" s="1"/>
  <c r="P295" i="7"/>
  <c r="Q295" i="7" s="1"/>
  <c r="P13" i="7"/>
  <c r="Q13" i="7" s="1"/>
  <c r="P156" i="7"/>
  <c r="Q156" i="7" s="1"/>
  <c r="P473" i="7"/>
  <c r="Q473" i="7" s="1"/>
  <c r="P161" i="7"/>
  <c r="Q161" i="7" s="1"/>
  <c r="P343" i="7"/>
  <c r="Q343" i="7" s="1"/>
  <c r="P45" i="7"/>
  <c r="Q45" i="7" s="1"/>
  <c r="P537" i="7"/>
  <c r="Q537" i="7" s="1"/>
  <c r="P56" i="7"/>
  <c r="Q56" i="7" s="1"/>
  <c r="P226" i="7"/>
  <c r="Q226" i="7" s="1"/>
  <c r="P200" i="7"/>
  <c r="Q200" i="7" s="1"/>
  <c r="P170" i="7"/>
  <c r="Q170" i="7" s="1"/>
  <c r="P279" i="7"/>
  <c r="Q279" i="7" s="1"/>
  <c r="P555" i="7"/>
  <c r="Q555" i="7" s="1"/>
  <c r="P229" i="7"/>
  <c r="Q229" i="7" s="1"/>
  <c r="P293" i="7"/>
  <c r="Q293" i="7" s="1"/>
  <c r="P90" i="7"/>
  <c r="Q90" i="7" s="1"/>
  <c r="P309" i="7"/>
  <c r="Q309" i="7" s="1"/>
  <c r="P342" i="7"/>
  <c r="Q342" i="7" s="1"/>
  <c r="P278" i="7"/>
  <c r="Q278" i="7" s="1"/>
  <c r="P560" i="7"/>
  <c r="Q560" i="7" s="1"/>
  <c r="P262" i="7"/>
  <c r="Q262" i="7" s="1"/>
  <c r="P99" i="7"/>
  <c r="Q99" i="7" s="1"/>
  <c r="P163" i="7"/>
  <c r="Q163" i="7" s="1"/>
  <c r="P101" i="7"/>
  <c r="Q101" i="7" s="1"/>
  <c r="P212" i="7"/>
  <c r="Q212" i="7" s="1"/>
  <c r="P331" i="7"/>
  <c r="Q331" i="7" s="1"/>
  <c r="P224" i="7"/>
  <c r="Q224" i="7" s="1"/>
  <c r="P382" i="7"/>
  <c r="Q382" i="7" s="1"/>
  <c r="P431" i="7"/>
  <c r="Q431" i="7" s="1"/>
  <c r="P208" i="7"/>
  <c r="Q208" i="7" s="1"/>
  <c r="P469" i="7"/>
  <c r="Q469" i="7" s="1"/>
  <c r="P582" i="7"/>
  <c r="Q582" i="7" s="1"/>
  <c r="P467" i="7"/>
  <c r="Q467" i="7" s="1"/>
  <c r="P79" i="7"/>
  <c r="Q79" i="7" s="1"/>
  <c r="P153" i="7"/>
  <c r="Q153" i="7" s="1"/>
  <c r="P436" i="7"/>
  <c r="Q436" i="7" s="1"/>
  <c r="P461" i="7"/>
  <c r="Q461" i="7" s="1"/>
  <c r="P126" i="7"/>
  <c r="Q126" i="7" s="1"/>
  <c r="P261" i="7"/>
  <c r="Q261" i="7" s="1"/>
  <c r="P468" i="7"/>
  <c r="Q468" i="7" s="1"/>
  <c r="P378" i="7"/>
  <c r="Q378" i="7" s="1"/>
  <c r="P98" i="7"/>
  <c r="Q98" i="7" s="1"/>
  <c r="P437" i="7"/>
  <c r="Q437" i="7" s="1"/>
  <c r="P420" i="7"/>
  <c r="Q420" i="7" s="1"/>
  <c r="P24" i="7"/>
  <c r="Q24" i="7" s="1"/>
  <c r="P81" i="7"/>
  <c r="Q81" i="7" s="1"/>
  <c r="P143" i="7"/>
  <c r="Q143" i="7" s="1"/>
  <c r="P190" i="7"/>
  <c r="Q190" i="7" s="1"/>
  <c r="P102" i="7"/>
  <c r="Q102" i="7" s="1"/>
  <c r="P35" i="7"/>
  <c r="Q35" i="7" s="1"/>
  <c r="P355" i="7"/>
  <c r="Q355" i="7" s="1"/>
  <c r="P364" i="7"/>
  <c r="Q364" i="7" s="1"/>
  <c r="P529" i="7"/>
  <c r="Q529" i="7" s="1"/>
  <c r="P235" i="7"/>
  <c r="Q235" i="7" s="1"/>
  <c r="P162" i="7"/>
  <c r="Q162" i="7" s="1"/>
  <c r="P334" i="7"/>
  <c r="Q334" i="7" s="1"/>
  <c r="P6" i="7"/>
  <c r="Q6" i="7" s="1"/>
  <c r="P305" i="7"/>
  <c r="Q305" i="7" s="1"/>
  <c r="P407" i="7"/>
  <c r="Q407" i="7" s="1"/>
  <c r="P547" i="7"/>
  <c r="Q547" i="7" s="1"/>
  <c r="P219" i="7"/>
  <c r="Q219" i="7" s="1"/>
  <c r="P287" i="7"/>
  <c r="Q287" i="7" s="1"/>
  <c r="P478" i="7"/>
  <c r="Q478" i="7" s="1"/>
  <c r="P270" i="7"/>
  <c r="Q270" i="7" s="1"/>
  <c r="P581" i="7"/>
  <c r="Q581" i="7" s="1"/>
  <c r="P36" i="7"/>
  <c r="Q36" i="7" s="1"/>
  <c r="P465" i="7"/>
  <c r="Q465" i="7" s="1"/>
  <c r="P496" i="7"/>
  <c r="Q496" i="7" s="1"/>
  <c r="P413" i="7"/>
  <c r="Q413" i="7" s="1"/>
  <c r="P272" i="7"/>
  <c r="Q272" i="7" s="1"/>
  <c r="P450" i="7"/>
  <c r="Q450" i="7" s="1"/>
  <c r="P524" i="7"/>
  <c r="Q524" i="7" s="1"/>
  <c r="P137" i="7"/>
  <c r="Q137" i="7" s="1"/>
  <c r="P522" i="7"/>
  <c r="Q522" i="7" s="1"/>
  <c r="P115" i="7"/>
  <c r="Q115" i="7" s="1"/>
  <c r="P203" i="7"/>
  <c r="Q203" i="7" s="1"/>
  <c r="P332" i="7"/>
  <c r="Q332" i="7" s="1"/>
  <c r="P216" i="7"/>
  <c r="Q216" i="7" s="1"/>
  <c r="P105" i="7"/>
  <c r="Q105" i="7" s="1"/>
  <c r="P225" i="7"/>
  <c r="Q225" i="7" s="1"/>
  <c r="P159" i="7"/>
  <c r="Q159" i="7" s="1"/>
  <c r="P241" i="7"/>
  <c r="Q241" i="7" s="1"/>
  <c r="P387" i="7"/>
  <c r="Q387" i="7" s="1"/>
  <c r="P43" i="7"/>
  <c r="Q43" i="7" s="1"/>
  <c r="P442" i="7"/>
  <c r="Q442" i="7" s="1"/>
  <c r="P61" i="7"/>
  <c r="Q61" i="7" s="1"/>
  <c r="P383" i="7"/>
  <c r="Q383" i="7" s="1"/>
  <c r="P392" i="7"/>
  <c r="Q392" i="7" s="1"/>
  <c r="P119" i="7"/>
  <c r="Q119" i="7" s="1"/>
  <c r="P404" i="7"/>
  <c r="Q404" i="7" s="1"/>
  <c r="P528" i="7"/>
  <c r="Q528" i="7" s="1"/>
  <c r="P124" i="7"/>
  <c r="Q124" i="7" s="1"/>
  <c r="P308" i="7"/>
  <c r="Q308" i="7" s="1"/>
  <c r="P518" i="7"/>
  <c r="Q518" i="7" s="1"/>
  <c r="P314" i="7"/>
  <c r="Q314" i="7" s="1"/>
  <c r="P37" i="7"/>
  <c r="Q37" i="7" s="1"/>
  <c r="P59" i="7"/>
  <c r="Q59" i="7" s="1"/>
  <c r="P207" i="7"/>
  <c r="Q207" i="7" s="1"/>
  <c r="P139" i="7"/>
  <c r="Q139" i="7" s="1"/>
  <c r="P290" i="7"/>
  <c r="Q290" i="7" s="1"/>
  <c r="P325" i="7"/>
  <c r="Q325" i="7" s="1"/>
  <c r="P123" i="7"/>
  <c r="Q123" i="7" s="1"/>
  <c r="P306" i="7"/>
  <c r="Q306" i="7" s="1"/>
  <c r="P507" i="7"/>
  <c r="Q507" i="7" s="1"/>
  <c r="P486" i="7"/>
  <c r="Q486" i="7" s="1"/>
  <c r="P185" i="7"/>
  <c r="Q185" i="7" s="1"/>
  <c r="P253" i="7"/>
  <c r="Q253" i="7" s="1"/>
  <c r="P455" i="7"/>
  <c r="Q455" i="7" s="1"/>
  <c r="P333" i="7"/>
  <c r="Q333" i="7" s="1"/>
  <c r="P222" i="7"/>
  <c r="Q222" i="7" s="1"/>
  <c r="P583" i="7"/>
  <c r="Q583" i="7" s="1"/>
  <c r="P362" i="7"/>
  <c r="Q362" i="7" s="1"/>
  <c r="P448" i="7"/>
  <c r="Q448" i="7" s="1"/>
  <c r="P42" i="7"/>
  <c r="Q42" i="7" s="1"/>
  <c r="P50" i="7"/>
  <c r="Q50" i="7" s="1"/>
  <c r="P401" i="7"/>
  <c r="Q401" i="7" s="1"/>
  <c r="P73" i="7"/>
  <c r="Q73" i="7" s="1"/>
  <c r="P435" i="7"/>
  <c r="Q435" i="7" s="1"/>
  <c r="P38" i="7"/>
  <c r="Q38" i="7" s="1"/>
  <c r="P572" i="7"/>
  <c r="Q572" i="7" s="1"/>
  <c r="P512" i="7"/>
  <c r="Q512" i="7" s="1"/>
  <c r="P283" i="7"/>
  <c r="Q283" i="7" s="1"/>
  <c r="P484" i="7"/>
  <c r="Q484" i="7" s="1"/>
  <c r="P347" i="7"/>
  <c r="Q347" i="7" s="1"/>
  <c r="P536" i="7"/>
  <c r="Q536" i="7" s="1"/>
  <c r="P11" i="7"/>
  <c r="Q11" i="7" s="1"/>
  <c r="P155" i="7"/>
  <c r="Q155" i="7" s="1"/>
  <c r="P335" i="7"/>
  <c r="Q335" i="7" s="1"/>
  <c r="P551" i="7"/>
  <c r="Q551" i="7" s="1"/>
  <c r="P9" i="7"/>
  <c r="Q9" i="7" s="1"/>
  <c r="P164" i="7"/>
  <c r="Q164" i="7" s="1"/>
  <c r="P129" i="7"/>
  <c r="Q129" i="7" s="1"/>
  <c r="P214" i="7"/>
  <c r="Q214" i="7" s="1"/>
  <c r="P100" i="7"/>
  <c r="Q100" i="7" s="1"/>
  <c r="P67" i="7"/>
  <c r="Q67" i="7" s="1"/>
  <c r="P542" i="7"/>
  <c r="Q542" i="7" s="1"/>
  <c r="P482" i="7"/>
  <c r="Q482" i="7" s="1"/>
  <c r="P546" i="7"/>
  <c r="Q546" i="7" s="1"/>
  <c r="P394" i="7"/>
  <c r="Q394" i="7" s="1"/>
  <c r="P311" i="7"/>
  <c r="Q311" i="7" s="1"/>
  <c r="P49" i="7"/>
  <c r="Q49" i="7" s="1"/>
  <c r="P72" i="7"/>
  <c r="Q72" i="7" s="1"/>
  <c r="P66" i="7"/>
  <c r="Q66" i="7" s="1"/>
  <c r="P252" i="7"/>
  <c r="Q252" i="7" s="1"/>
  <c r="P341" i="7"/>
  <c r="Q341" i="7" s="1"/>
  <c r="P535" i="7"/>
  <c r="Q535" i="7" s="1"/>
  <c r="P149" i="7"/>
  <c r="Q149" i="7" s="1"/>
  <c r="P313" i="7"/>
  <c r="Q313" i="7" s="1"/>
  <c r="P466" i="7"/>
  <c r="Q466" i="7" s="1"/>
  <c r="P501" i="7"/>
  <c r="Q501" i="7" s="1"/>
  <c r="P307" i="7"/>
  <c r="Q307" i="7" s="1"/>
  <c r="P78" i="7"/>
  <c r="Q78" i="7" s="1"/>
  <c r="P498" i="7"/>
  <c r="Q498" i="7" s="1"/>
  <c r="P353" i="7"/>
  <c r="Q353" i="7" s="1"/>
  <c r="P39" i="7"/>
  <c r="Q39" i="7" s="1"/>
  <c r="P417" i="7"/>
  <c r="Q417" i="7" s="1"/>
  <c r="P238" i="7"/>
  <c r="Q238" i="7" s="1"/>
  <c r="P89" i="7"/>
  <c r="Q89" i="7" s="1"/>
  <c r="P504" i="7"/>
  <c r="Q504" i="7" s="1"/>
  <c r="P168" i="7"/>
  <c r="Q168" i="7" s="1"/>
  <c r="P111" i="7"/>
  <c r="Q111" i="7" s="1"/>
  <c r="P134" i="7"/>
  <c r="Q134" i="7" s="1"/>
  <c r="P132" i="7"/>
  <c r="Q132" i="7" s="1"/>
  <c r="P288" i="7"/>
  <c r="Q288" i="7" s="1"/>
  <c r="P426" i="7"/>
  <c r="Q426" i="7" s="1"/>
  <c r="P563" i="7"/>
  <c r="Q563" i="7" s="1"/>
  <c r="P122" i="7"/>
  <c r="Q122" i="7" s="1"/>
  <c r="P245" i="7"/>
  <c r="Q245" i="7" s="1"/>
  <c r="P19" i="7"/>
  <c r="Q19" i="7" s="1"/>
  <c r="P521" i="7"/>
  <c r="Q521" i="7" s="1"/>
  <c r="P258" i="7"/>
  <c r="Q258" i="7" s="1"/>
  <c r="P249" i="7"/>
  <c r="Q249" i="7" s="1"/>
  <c r="P328" i="7"/>
  <c r="Q328" i="7" s="1"/>
  <c r="P505" i="7"/>
  <c r="Q505" i="7" s="1"/>
  <c r="P340" i="7"/>
  <c r="Q340" i="7" s="1"/>
  <c r="P64" i="7"/>
  <c r="Q64" i="7" s="1"/>
  <c r="P147" i="7"/>
  <c r="Q147" i="7" s="1"/>
  <c r="P301" i="7"/>
  <c r="Q301" i="7" s="1"/>
  <c r="P194" i="7"/>
  <c r="Q194" i="7" s="1"/>
  <c r="P386" i="7"/>
  <c r="Q386" i="7" s="1"/>
  <c r="P188" i="7"/>
  <c r="Q188" i="7" s="1"/>
  <c r="P578" i="7"/>
  <c r="Q578" i="7" s="1"/>
  <c r="P440" i="7"/>
  <c r="Q440" i="7" s="1"/>
  <c r="P172" i="7"/>
  <c r="Q172" i="7" s="1"/>
  <c r="P130" i="7"/>
  <c r="Q130" i="7" s="1"/>
  <c r="P411" i="7"/>
  <c r="Q411" i="7" s="1"/>
  <c r="P267" i="7"/>
  <c r="Q267" i="7" s="1"/>
  <c r="P324" i="7"/>
  <c r="Q324" i="7" s="1"/>
  <c r="P4" i="7"/>
  <c r="Q4" i="7" s="1"/>
  <c r="P33" i="7"/>
  <c r="Q33" i="7" s="1"/>
  <c r="P23" i="7"/>
  <c r="Q23" i="7" s="1"/>
  <c r="P456" i="7"/>
  <c r="Q456" i="7" s="1"/>
  <c r="P479" i="7"/>
  <c r="Q479" i="7" s="1"/>
  <c r="P127" i="7"/>
  <c r="Q127" i="7" s="1"/>
  <c r="P157" i="7"/>
  <c r="Q157" i="7" s="1"/>
  <c r="P62" i="7"/>
  <c r="Q62" i="7" s="1"/>
  <c r="P397" i="7"/>
  <c r="Q397" i="7" s="1"/>
  <c r="P519" i="7"/>
  <c r="Q519" i="7" s="1"/>
  <c r="P27" i="7"/>
  <c r="Q27" i="7" s="1"/>
  <c r="P453" i="7"/>
  <c r="Q453" i="7" s="1"/>
  <c r="P109" i="7"/>
  <c r="Q109" i="7" s="1"/>
  <c r="P304" i="7"/>
  <c r="Q304" i="7" s="1"/>
  <c r="P520" i="7"/>
  <c r="Q520" i="7" s="1"/>
  <c r="P531" i="7"/>
  <c r="Q531" i="7" s="1"/>
  <c r="P316" i="7"/>
  <c r="Q316" i="7" s="1"/>
  <c r="P255" i="7"/>
  <c r="Q255" i="7" s="1"/>
  <c r="P356" i="7"/>
  <c r="Q356" i="7" s="1"/>
  <c r="P477" i="7"/>
  <c r="Q477" i="7" s="1"/>
  <c r="P103" i="7"/>
  <c r="Q103" i="7" s="1"/>
  <c r="P83" i="7"/>
  <c r="Q83" i="7" s="1"/>
  <c r="P296" i="7"/>
  <c r="Q296" i="7" s="1"/>
  <c r="P406" i="7"/>
  <c r="Q406" i="7" s="1"/>
  <c r="P396" i="7"/>
  <c r="Q396" i="7" s="1"/>
  <c r="P312" i="7"/>
  <c r="Q312" i="7" s="1"/>
  <c r="P46" i="7"/>
  <c r="Q46" i="7" s="1"/>
  <c r="P317" i="7"/>
  <c r="Q317" i="7" s="1"/>
  <c r="P525" i="7"/>
  <c r="Q525" i="7" s="1"/>
  <c r="P107" i="7"/>
  <c r="Q107" i="7" s="1"/>
  <c r="P251" i="7"/>
  <c r="Q251" i="7" s="1"/>
  <c r="P446" i="7"/>
  <c r="Q446" i="7" s="1"/>
  <c r="P510" i="7"/>
  <c r="Q510" i="7" s="1"/>
  <c r="P186" i="7"/>
  <c r="Q186" i="7" s="1"/>
  <c r="P372" i="7"/>
  <c r="Q372" i="7" s="1"/>
  <c r="P358" i="7"/>
  <c r="Q358" i="7" s="1"/>
  <c r="P209" i="7"/>
  <c r="Q209" i="7" s="1"/>
  <c r="P452" i="7"/>
  <c r="Q452" i="7" s="1"/>
  <c r="P116" i="7"/>
  <c r="Q116" i="7" s="1"/>
  <c r="P120" i="7"/>
  <c r="Q120" i="7" s="1"/>
  <c r="P439" i="7"/>
  <c r="Q439" i="7" s="1"/>
  <c r="P140" i="7"/>
  <c r="Q140" i="7" s="1"/>
  <c r="P292" i="7"/>
  <c r="Q292" i="7" s="1"/>
  <c r="P20" i="7"/>
  <c r="Q20" i="7" s="1"/>
  <c r="P502" i="7"/>
  <c r="Q502" i="7" s="1"/>
  <c r="P323" i="7"/>
  <c r="Q323" i="7" s="1"/>
  <c r="P419" i="7"/>
  <c r="Q419" i="7" s="1"/>
  <c r="P300" i="7"/>
  <c r="Q300" i="7" s="1"/>
  <c r="P125" i="7"/>
  <c r="Q125" i="7" s="1"/>
  <c r="P150" i="7"/>
  <c r="Q150" i="7" s="1"/>
  <c r="P202" i="7"/>
  <c r="Q202" i="7" s="1"/>
  <c r="P354" i="7"/>
  <c r="Q354" i="7" s="1"/>
  <c r="P447" i="7"/>
  <c r="Q447" i="7" s="1"/>
  <c r="P26" i="7"/>
  <c r="Q26" i="7" s="1"/>
  <c r="P488" i="7"/>
  <c r="Q488" i="7" s="1"/>
  <c r="P389" i="7"/>
  <c r="Q389" i="7" s="1"/>
  <c r="P474" i="7"/>
  <c r="Q474" i="7" s="1"/>
  <c r="P427" i="7"/>
  <c r="Q427" i="7" s="1"/>
  <c r="P405" i="7"/>
  <c r="Q405" i="7" s="1"/>
  <c r="P556" i="7"/>
  <c r="Q556" i="7" s="1"/>
  <c r="P77" i="7"/>
  <c r="Q77" i="7" s="1"/>
  <c r="P275" i="7"/>
  <c r="Q275" i="7" s="1"/>
  <c r="P141" i="7"/>
  <c r="Q141" i="7" s="1"/>
  <c r="P339" i="7"/>
  <c r="Q339" i="7" s="1"/>
  <c r="P152" i="7"/>
  <c r="Q152" i="7" s="1"/>
  <c r="P570" i="7"/>
  <c r="Q570" i="7" s="1"/>
  <c r="P350" i="7"/>
  <c r="Q350" i="7" s="1"/>
  <c r="P57" i="7"/>
  <c r="Q57" i="7" s="1"/>
  <c r="P544" i="7"/>
  <c r="Q544" i="7" s="1"/>
  <c r="P232" i="7"/>
  <c r="Q232" i="7" s="1"/>
  <c r="P15" i="7"/>
  <c r="Q15" i="7" s="1"/>
  <c r="P579" i="7"/>
  <c r="Q579" i="7" s="1"/>
  <c r="P462" i="7"/>
  <c r="Q462" i="7" s="1"/>
  <c r="P508" i="7"/>
  <c r="Q508" i="7" s="1"/>
  <c r="P403" i="7"/>
  <c r="Q403" i="7" s="1"/>
  <c r="P285" i="7"/>
  <c r="Q285" i="7" s="1"/>
  <c r="P398" i="7"/>
  <c r="Q398" i="7" s="1"/>
  <c r="P184" i="7"/>
  <c r="Q184" i="7" s="1"/>
  <c r="P330" i="7"/>
  <c r="Q330" i="7" s="1"/>
  <c r="P88" i="7"/>
  <c r="Q88" i="7" s="1"/>
  <c r="P449" i="7"/>
  <c r="Q449" i="7" s="1"/>
  <c r="P580" i="7"/>
  <c r="Q580" i="7" s="1"/>
  <c r="P534" i="7"/>
  <c r="Q534" i="7" s="1"/>
  <c r="P176" i="7"/>
  <c r="Q176" i="7" s="1"/>
  <c r="P265" i="7"/>
  <c r="Q265" i="7" s="1"/>
  <c r="P463" i="7"/>
  <c r="Q463" i="7" s="1"/>
  <c r="P48" i="7"/>
  <c r="Q48" i="7" s="1"/>
  <c r="P391" i="7"/>
  <c r="Q391" i="7" s="1"/>
  <c r="P51" i="7"/>
  <c r="Q51" i="7" s="1"/>
  <c r="P429" i="7"/>
  <c r="Q429" i="7" s="1"/>
  <c r="P231" i="7"/>
  <c r="Q231" i="7" s="1"/>
  <c r="P562" i="7"/>
  <c r="Q562" i="7" s="1"/>
  <c r="P422" i="7"/>
  <c r="Q422" i="7" s="1"/>
  <c r="P277" i="7"/>
  <c r="Q277" i="7" s="1"/>
  <c r="P490" i="7"/>
  <c r="Q490" i="7" s="1"/>
  <c r="P345" i="7"/>
  <c r="Q345" i="7" s="1"/>
  <c r="P166" i="7"/>
  <c r="Q166" i="7" s="1"/>
  <c r="P5" i="7"/>
  <c r="Q5" i="7" s="1"/>
  <c r="P346" i="7"/>
  <c r="Q346" i="7" s="1"/>
  <c r="P379" i="7"/>
  <c r="Q379" i="7" s="1"/>
  <c r="P393" i="7"/>
  <c r="Q393" i="7" s="1"/>
  <c r="P14" i="7"/>
  <c r="Q14" i="7" s="1"/>
  <c r="P58" i="7"/>
  <c r="Q58" i="7" s="1"/>
  <c r="P108" i="7"/>
  <c r="Q108" i="7" s="1"/>
  <c r="P541" i="7"/>
  <c r="Q541" i="7" s="1"/>
  <c r="P63" i="7"/>
  <c r="Q63" i="7" s="1"/>
  <c r="P388" i="7"/>
  <c r="Q388" i="7" s="1"/>
  <c r="P495" i="7"/>
  <c r="Q495" i="7" s="1"/>
  <c r="P220" i="7"/>
  <c r="Q220" i="7" s="1"/>
  <c r="P256" i="7"/>
  <c r="Q256" i="7" s="1"/>
  <c r="P566" i="7"/>
  <c r="Q566" i="7" s="1"/>
  <c r="P160" i="7"/>
  <c r="Q160" i="7" s="1"/>
  <c r="P286" i="7"/>
  <c r="Q286" i="7" s="1"/>
  <c r="P511" i="7"/>
  <c r="Q511" i="7" s="1"/>
  <c r="P516" i="7"/>
  <c r="Q516" i="7" s="1"/>
  <c r="P376" i="7"/>
  <c r="Q376" i="7" s="1"/>
  <c r="P538" i="7"/>
  <c r="Q538" i="7" s="1"/>
  <c r="P128" i="7"/>
  <c r="Q128" i="7" s="1"/>
  <c r="P480" i="7"/>
  <c r="Q480" i="7" s="1"/>
  <c r="P44" i="7"/>
  <c r="Q44" i="7" s="1"/>
  <c r="P289" i="7"/>
  <c r="Q289" i="7" s="1"/>
  <c r="P441" i="7"/>
  <c r="Q441" i="7" s="1"/>
  <c r="P554" i="7"/>
  <c r="Q554" i="7" s="1"/>
  <c r="P60" i="7"/>
  <c r="Q60" i="7" s="1"/>
  <c r="P217" i="7"/>
  <c r="Q217" i="7" s="1"/>
  <c r="P489" i="7"/>
  <c r="Q489" i="7" s="1"/>
  <c r="P373" i="7"/>
  <c r="Q373" i="7" s="1"/>
  <c r="P193" i="7"/>
  <c r="Q193" i="7" s="1"/>
  <c r="P240" i="7"/>
  <c r="Q240" i="7" s="1"/>
  <c r="P244" i="7"/>
  <c r="Q244" i="7" s="1"/>
  <c r="P327" i="7"/>
  <c r="Q327" i="7" s="1"/>
  <c r="P71" i="7"/>
  <c r="Q71" i="7" s="1"/>
  <c r="P471" i="7"/>
  <c r="Q471" i="7" s="1"/>
  <c r="P175" i="7"/>
  <c r="Q175" i="7" s="1"/>
  <c r="P197" i="7"/>
  <c r="Q197" i="7" s="1"/>
  <c r="P338" i="7"/>
  <c r="Q338" i="7" s="1"/>
  <c r="P430" i="7"/>
  <c r="Q430" i="7" s="1"/>
  <c r="P205" i="7"/>
  <c r="Q205" i="7" s="1"/>
  <c r="P41" i="7"/>
  <c r="Q41" i="7" s="1"/>
  <c r="P571" i="7"/>
  <c r="Q571" i="7" s="1"/>
  <c r="P239" i="7"/>
  <c r="Q239" i="7" s="1"/>
  <c r="P180" i="7"/>
  <c r="Q180" i="7" s="1"/>
  <c r="P390" i="7"/>
  <c r="Q390" i="7" s="1"/>
  <c r="P385" i="7"/>
  <c r="Q385" i="7" s="1"/>
  <c r="P53" i="7"/>
  <c r="Q53" i="7" s="1"/>
  <c r="P121" i="7"/>
  <c r="Q121" i="7" s="1"/>
  <c r="P96" i="7"/>
  <c r="Q96" i="7" s="1"/>
  <c r="P201" i="7"/>
  <c r="Q201" i="7" s="1"/>
  <c r="P30" i="7"/>
  <c r="Q30" i="7" s="1"/>
  <c r="P221" i="7"/>
  <c r="Q221" i="7" s="1"/>
  <c r="P243" i="7"/>
  <c r="Q243" i="7" s="1"/>
  <c r="P32" i="7"/>
  <c r="Q32" i="7" s="1"/>
  <c r="P198" i="7"/>
  <c r="Q198" i="7" s="1"/>
  <c r="P540" i="7"/>
  <c r="Q540" i="7" s="1"/>
  <c r="P559" i="7"/>
  <c r="Q559" i="7" s="1"/>
  <c r="P409" i="7"/>
  <c r="Q409" i="7" s="1"/>
  <c r="P145" i="7"/>
  <c r="Q145" i="7" s="1"/>
  <c r="P443" i="7"/>
  <c r="Q443" i="7" s="1"/>
  <c r="P476" i="7"/>
  <c r="Q476" i="7" s="1"/>
  <c r="P169" i="7"/>
  <c r="Q169" i="7" s="1"/>
  <c r="P424" i="7"/>
  <c r="Q424" i="7" s="1"/>
  <c r="P237" i="7"/>
  <c r="Q237" i="7" s="1"/>
  <c r="P460" i="7"/>
  <c r="Q460" i="7" s="1"/>
  <c r="P416" i="7"/>
  <c r="Q416" i="7" s="1"/>
  <c r="P291" i="7"/>
  <c r="Q291" i="7" s="1"/>
  <c r="P298" i="7"/>
  <c r="Q298" i="7" s="1"/>
  <c r="P29" i="7"/>
  <c r="Q29" i="7" s="1"/>
  <c r="P549" i="7"/>
  <c r="Q549" i="7" s="1"/>
  <c r="P257" i="7"/>
  <c r="Q257" i="7" s="1"/>
  <c r="P55" i="7"/>
  <c r="Q55" i="7" s="1"/>
  <c r="P136" i="7"/>
  <c r="Q136" i="7" s="1"/>
  <c r="P280" i="7"/>
  <c r="Q280" i="7" s="1"/>
  <c r="P567" i="7"/>
  <c r="Q567" i="7" s="1"/>
  <c r="P457" i="7"/>
  <c r="Q457" i="7" s="1"/>
  <c r="P565" i="7"/>
  <c r="Q565" i="7" s="1"/>
  <c r="P106" i="7"/>
  <c r="Q106" i="7" s="1"/>
  <c r="P381" i="7"/>
  <c r="Q381" i="7" s="1"/>
  <c r="P445" i="7"/>
  <c r="Q445" i="7" s="1"/>
  <c r="P117" i="7"/>
  <c r="Q117" i="7" s="1"/>
  <c r="P503" i="7"/>
  <c r="Q503" i="7" s="1"/>
  <c r="P110" i="7"/>
  <c r="Q110" i="7" s="1"/>
  <c r="P138" i="7"/>
  <c r="Q138" i="7" s="1"/>
  <c r="P284" i="7"/>
  <c r="Q284" i="7" s="1"/>
  <c r="P95" i="7"/>
  <c r="Q95" i="7" s="1"/>
  <c r="P399" i="7"/>
  <c r="Q399" i="7" s="1"/>
  <c r="P532" i="7"/>
  <c r="Q532" i="7" s="1"/>
  <c r="P408" i="7"/>
  <c r="Q408" i="7" s="1"/>
  <c r="P228" i="7"/>
  <c r="Q228" i="7" s="1"/>
  <c r="P369" i="7"/>
  <c r="Q369" i="7" s="1"/>
  <c r="P418" i="7"/>
  <c r="Q418" i="7" s="1"/>
  <c r="P192" i="7"/>
  <c r="Q192" i="7" s="1"/>
  <c r="P533" i="7"/>
  <c r="Q533" i="7" s="1"/>
  <c r="P151" i="7"/>
  <c r="Q151" i="7" s="1"/>
  <c r="P375" i="7"/>
  <c r="Q375" i="7" s="1"/>
  <c r="P142" i="7"/>
  <c r="Q142" i="7" s="1"/>
  <c r="P515" i="7"/>
  <c r="Q515" i="7" s="1"/>
  <c r="P282" i="7"/>
  <c r="Q282" i="7" s="1"/>
  <c r="P187" i="7"/>
  <c r="Q187" i="7" s="1"/>
  <c r="P561" i="7"/>
  <c r="Q561" i="7" s="1"/>
  <c r="P310" i="7"/>
  <c r="Q310" i="7" s="1"/>
  <c r="P118" i="7"/>
  <c r="Q118" i="7" s="1"/>
  <c r="P189" i="7"/>
  <c r="Q189" i="7" s="1"/>
  <c r="P351" i="7"/>
  <c r="Q351" i="7" s="1"/>
  <c r="P329" i="7"/>
  <c r="Q329" i="7" s="1"/>
  <c r="P527" i="7"/>
  <c r="Q527" i="7" s="1"/>
  <c r="P344" i="7"/>
  <c r="Q344" i="7" s="1"/>
  <c r="P199" i="7"/>
  <c r="Q199" i="7" s="1"/>
  <c r="P69" i="7"/>
  <c r="Q69" i="7" s="1"/>
  <c r="P263" i="7"/>
  <c r="Q263" i="7" s="1"/>
  <c r="P76" i="7"/>
  <c r="Q76" i="7" s="1"/>
  <c r="P458" i="7"/>
  <c r="Q458" i="7" s="1"/>
  <c r="P206" i="7"/>
  <c r="Q206" i="7" s="1"/>
  <c r="P148" i="7"/>
  <c r="Q148" i="7" s="1"/>
  <c r="P574" i="7"/>
  <c r="Q574" i="7" s="1"/>
  <c r="P167" i="7"/>
  <c r="Q167" i="7" s="1"/>
  <c r="P451" i="7"/>
  <c r="Q451" i="7" s="1"/>
  <c r="P366" i="7"/>
  <c r="Q366" i="7" s="1"/>
  <c r="P213" i="7"/>
  <c r="Q213" i="7" s="1"/>
  <c r="P75" i="7"/>
  <c r="Q75" i="7" s="1"/>
  <c r="P171" i="7"/>
  <c r="Q171" i="7" s="1"/>
  <c r="P395" i="7"/>
  <c r="Q395" i="7" s="1"/>
  <c r="P322" i="7"/>
  <c r="Q322" i="7" s="1"/>
  <c r="P464" i="7"/>
  <c r="Q464" i="7" s="1"/>
  <c r="P112" i="7"/>
  <c r="Q112" i="7" s="1"/>
  <c r="P380" i="7"/>
  <c r="Q380" i="7" s="1"/>
  <c r="P377" i="7"/>
  <c r="Q377" i="7" s="1"/>
  <c r="P271" i="7"/>
  <c r="Q271" i="7" s="1"/>
  <c r="P336" i="7"/>
  <c r="Q336" i="7" s="1"/>
  <c r="P85" i="7"/>
  <c r="Q85" i="7" s="1"/>
  <c r="P550" i="7"/>
  <c r="Q550" i="7" s="1"/>
  <c r="P470" i="7"/>
  <c r="Q470" i="7" s="1"/>
  <c r="P146" i="7"/>
  <c r="Q146" i="7" s="1"/>
  <c r="P530" i="7"/>
  <c r="Q530" i="7" s="1"/>
  <c r="P526" i="7"/>
  <c r="Q526" i="7" s="1"/>
  <c r="P428" i="7"/>
  <c r="Q428" i="7" s="1"/>
  <c r="P158" i="7"/>
  <c r="Q158" i="7" s="1"/>
  <c r="P17" i="7"/>
  <c r="Q17" i="7" s="1"/>
  <c r="P433" i="7"/>
  <c r="Q433" i="7" s="1"/>
  <c r="P210" i="7"/>
  <c r="Q210" i="7" s="1"/>
  <c r="P497" i="7"/>
  <c r="Q497" i="7" s="1"/>
  <c r="P135" i="7"/>
  <c r="Q135" i="7" s="1"/>
  <c r="P173" i="7"/>
  <c r="Q173" i="7" s="1"/>
  <c r="P319" i="7"/>
  <c r="Q319" i="7" s="1"/>
  <c r="P273" i="7"/>
  <c r="Q273" i="7" s="1"/>
  <c r="P183" i="7"/>
  <c r="Q183" i="7" s="1"/>
  <c r="P415" i="7"/>
  <c r="Q415" i="7" s="1"/>
  <c r="P337" i="7"/>
  <c r="Q337" i="7" s="1"/>
  <c r="P485" i="7"/>
  <c r="Q485" i="7" s="1"/>
  <c r="P315" i="7"/>
  <c r="Q315" i="7" s="1"/>
  <c r="P576" i="7"/>
  <c r="Q576" i="7" s="1"/>
  <c r="P384" i="7"/>
  <c r="Q384" i="7" s="1"/>
  <c r="P402" i="7"/>
  <c r="Q402" i="7" s="1"/>
  <c r="P165" i="7"/>
  <c r="Q165" i="7" s="1"/>
  <c r="P539" i="7"/>
  <c r="Q539" i="7" s="1"/>
  <c r="P363" i="7"/>
  <c r="Q363" i="7" s="1"/>
  <c r="P276" i="7"/>
  <c r="Q276" i="7" s="1"/>
  <c r="P320" i="7"/>
  <c r="Q320" i="7" s="1"/>
  <c r="P326" i="7"/>
  <c r="Q326" i="7" s="1"/>
  <c r="P499" i="7"/>
  <c r="Q499" i="7" s="1"/>
  <c r="P569" i="7"/>
  <c r="Q569" i="7" s="1"/>
  <c r="P254" i="7"/>
  <c r="Q254" i="7" s="1"/>
  <c r="P215" i="7"/>
  <c r="Q215" i="7" s="1"/>
  <c r="P264" i="7"/>
  <c r="Q264" i="7" s="1"/>
  <c r="P131" i="7"/>
  <c r="Q131" i="7" s="1"/>
  <c r="P7" i="7"/>
  <c r="Q7" i="7" s="1"/>
  <c r="P154" i="7"/>
  <c r="Q154" i="7" s="1"/>
  <c r="P491" i="7"/>
  <c r="Q491" i="7" s="1"/>
  <c r="P274" i="7"/>
  <c r="Q274" i="7" s="1"/>
  <c r="P493" i="7"/>
  <c r="Q493" i="7" s="1"/>
  <c r="P92" i="7"/>
  <c r="Q92" i="7" s="1"/>
  <c r="P182" i="7"/>
  <c r="Q182" i="7" s="1"/>
  <c r="P191" i="7"/>
  <c r="Q191" i="7" s="1"/>
  <c r="P54" i="7"/>
  <c r="Q54" i="7" s="1"/>
  <c r="P230" i="7"/>
  <c r="Q230" i="7" s="1"/>
  <c r="P523" i="7"/>
  <c r="Q523" i="7" s="1"/>
  <c r="P269" i="7"/>
  <c r="Q269" i="7" s="1"/>
  <c r="P352" i="7"/>
  <c r="Q352" i="7" s="1"/>
  <c r="P370" i="7"/>
  <c r="Q370" i="7" s="1"/>
  <c r="P459" i="7"/>
  <c r="Q459" i="7" s="1"/>
  <c r="P22" i="7"/>
  <c r="Q22" i="7" s="1"/>
  <c r="P250" i="7"/>
  <c r="Q250" i="7" s="1"/>
  <c r="P472" i="7"/>
  <c r="Q472" i="7" s="1"/>
  <c r="P242" i="7"/>
  <c r="Q242" i="7" s="1"/>
  <c r="P414" i="7"/>
  <c r="Q414" i="7" s="1"/>
  <c r="P94" i="7"/>
  <c r="Q94" i="7" s="1"/>
  <c r="P266" i="7"/>
  <c r="Q266" i="7" s="1"/>
  <c r="P487" i="7"/>
  <c r="Q487" i="7" s="1"/>
  <c r="P8" i="7"/>
  <c r="Q8" i="7" s="1"/>
  <c r="P303" i="7"/>
  <c r="Q303" i="7" s="1"/>
  <c r="P371" i="7"/>
  <c r="Q371" i="7" s="1"/>
  <c r="P31" i="7"/>
  <c r="Q31" i="7" s="1"/>
  <c r="P294" i="7"/>
  <c r="Q294" i="7" s="1"/>
  <c r="P302" i="7"/>
  <c r="Q302" i="7" s="1"/>
  <c r="P40" i="7"/>
  <c r="Q40" i="7" s="1"/>
  <c r="P492" i="7"/>
  <c r="Q492" i="7" s="1"/>
  <c r="P34" i="7"/>
  <c r="Q34" i="7" s="1"/>
  <c r="P412" i="7"/>
  <c r="Q412" i="7" s="1"/>
  <c r="P573" i="7"/>
  <c r="Q573" i="7" s="1"/>
  <c r="P74" i="7"/>
  <c r="Q74" i="7" s="1"/>
  <c r="P178" i="7"/>
  <c r="Q178" i="7" s="1"/>
  <c r="P517" i="7"/>
  <c r="Q517" i="7" s="1"/>
  <c r="P179" i="7"/>
  <c r="Q179" i="7" s="1"/>
  <c r="P400" i="7"/>
  <c r="Q400" i="7" s="1"/>
  <c r="P432" i="7"/>
  <c r="Q432" i="7" s="1"/>
  <c r="P410" i="7"/>
  <c r="Q410" i="7" s="1"/>
  <c r="P374" i="7"/>
  <c r="Q374" i="7" s="1"/>
  <c r="P568" i="7"/>
  <c r="Q568" i="7" s="1"/>
  <c r="P494" i="7"/>
  <c r="Q494" i="7" s="1"/>
  <c r="P21" i="7"/>
  <c r="Q21" i="7" s="1"/>
  <c r="P514" i="7"/>
  <c r="Q514" i="7" s="1"/>
  <c r="P248" i="7"/>
  <c r="Q248" i="7" s="1"/>
  <c r="P434" i="7"/>
  <c r="Q434" i="7" s="1"/>
  <c r="P268" i="7"/>
  <c r="Q268" i="7" s="1"/>
  <c r="P227" i="7"/>
  <c r="Q227" i="7" s="1"/>
  <c r="P52" i="7"/>
  <c r="Q52" i="7" s="1"/>
  <c r="P196" i="7"/>
  <c r="Q196" i="7" s="1"/>
  <c r="P483" i="7"/>
  <c r="Q483" i="7" s="1"/>
  <c r="P233" i="7"/>
  <c r="Q233" i="7" s="1"/>
  <c r="P481" i="7"/>
  <c r="Q481" i="7" s="1"/>
  <c r="P18" i="7"/>
  <c r="Q18" i="7" s="1"/>
  <c r="P297" i="7"/>
  <c r="Q297" i="7" s="1"/>
  <c r="P365" i="7"/>
  <c r="Q365" i="7" s="1"/>
  <c r="P25" i="7"/>
  <c r="Q25" i="7" s="1"/>
  <c r="P367" i="7"/>
  <c r="Q367" i="7" s="1"/>
  <c r="P513" i="7"/>
  <c r="Q513" i="7" s="1"/>
  <c r="P246" i="7"/>
  <c r="Q246" i="7" s="1"/>
  <c r="P223" i="7"/>
  <c r="Q223" i="7" s="1"/>
  <c r="P545" i="7"/>
  <c r="Q545" i="7" s="1"/>
  <c r="P174" i="7"/>
  <c r="Q174" i="7" s="1"/>
  <c r="P281" i="7"/>
  <c r="Q281" i="7" s="1"/>
  <c r="P82" i="7"/>
  <c r="Q82" i="7" s="1"/>
  <c r="P348" i="7"/>
  <c r="Q348" i="7" s="1"/>
  <c r="P318" i="7"/>
  <c r="Q318" i="7" s="1"/>
  <c r="P259" i="7"/>
  <c r="Q259" i="7" s="1"/>
  <c r="P195" i="7"/>
  <c r="Q195" i="7" s="1"/>
  <c r="P548" i="7"/>
  <c r="Q548" i="7" s="1"/>
  <c r="P564" i="7"/>
  <c r="Q564" i="7" s="1"/>
  <c r="P299" i="7"/>
  <c r="Q299" i="7" s="1"/>
  <c r="P70" i="7"/>
  <c r="Q70" i="7" s="1"/>
  <c r="P438" i="7"/>
  <c r="Q438" i="7" s="1"/>
  <c r="P475" i="7"/>
  <c r="Q475" i="7" s="1"/>
  <c r="P114" i="7"/>
  <c r="Q114" i="7" s="1"/>
  <c r="P421" i="7"/>
  <c r="Q421" i="7" s="1"/>
  <c r="P360" i="7"/>
  <c r="Q360" i="7" s="1"/>
  <c r="P368" i="7"/>
  <c r="Q368" i="7" s="1"/>
  <c r="P113" i="7"/>
  <c r="Q113" i="7" s="1"/>
  <c r="P349" i="7"/>
  <c r="Q349" i="7" s="1"/>
  <c r="P68" i="7"/>
  <c r="Q68" i="7" s="1"/>
  <c r="P506" i="7"/>
  <c r="Q506" i="7" s="1"/>
  <c r="P359" i="7"/>
  <c r="Q359" i="7" s="1"/>
  <c r="P247" i="7"/>
  <c r="Q247" i="7" s="1"/>
  <c r="P423" i="7"/>
  <c r="Q423" i="7" s="1"/>
  <c r="P65" i="7"/>
  <c r="Q65" i="7" s="1"/>
  <c r="P91" i="7"/>
  <c r="Q91" i="7" s="1"/>
  <c r="P321" i="7"/>
  <c r="Q321" i="7" s="1"/>
  <c r="P557" i="7"/>
  <c r="Q557" i="7" s="1"/>
  <c r="P454" i="7"/>
  <c r="Q454" i="7" s="1"/>
  <c r="P558" i="7"/>
  <c r="Q558" i="7" s="1"/>
  <c r="P87" i="7"/>
  <c r="Q87" i="7" s="1"/>
  <c r="P218" i="7"/>
  <c r="Q218" i="7" s="1"/>
  <c r="P144" i="7"/>
  <c r="Q144" i="7" s="1"/>
  <c r="P552" i="7"/>
  <c r="Q552" i="7" s="1"/>
  <c r="P234" i="7"/>
  <c r="Q234" i="7" s="1"/>
  <c r="P500" i="7"/>
  <c r="Q500" i="7" s="1"/>
  <c r="P12" i="7"/>
  <c r="Q12" i="7" s="1"/>
  <c r="P177" i="7"/>
  <c r="Q177" i="7" s="1"/>
  <c r="P181" i="7"/>
  <c r="Q181" i="7" s="1"/>
  <c r="P575" i="7"/>
  <c r="Q575" i="7" s="1"/>
  <c r="P93" i="7"/>
  <c r="Q93" i="7" s="1"/>
  <c r="P80" i="7"/>
  <c r="Q80" i="7" s="1"/>
  <c r="P236" i="7"/>
  <c r="Q236" i="7" s="1"/>
  <c r="P260" i="7"/>
  <c r="Q260" i="7" s="1"/>
  <c r="P204" i="7"/>
  <c r="Q204" i="7" s="1"/>
  <c r="P543" i="7"/>
  <c r="Q543" i="7" s="1"/>
  <c r="P577" i="7"/>
  <c r="Q577" i="7" s="1"/>
  <c r="P357" i="7"/>
  <c r="Q357" i="7" s="1"/>
  <c r="P84" i="7"/>
  <c r="Q84" i="7" s="1"/>
  <c r="P509" i="7"/>
  <c r="Q509" i="7" s="1"/>
  <c r="P444" i="7"/>
  <c r="Q444" i="7" s="1"/>
  <c r="P86" i="7"/>
  <c r="Q86" i="7" s="1"/>
  <c r="P16" i="7"/>
  <c r="Q16" i="7" s="1"/>
  <c r="P361" i="7"/>
  <c r="Q361" i="7" s="1"/>
  <c r="P104" i="7"/>
  <c r="Q104" i="7" s="1"/>
  <c r="P425" i="7"/>
  <c r="Q425" i="7" s="1"/>
  <c r="P211" i="7"/>
  <c r="Q211" i="7" s="1"/>
  <c r="P97" i="7"/>
  <c r="Q97" i="7" s="1"/>
  <c r="C98" i="13"/>
  <c r="B99" i="13"/>
  <c r="C70" i="13"/>
  <c r="B71" i="13"/>
  <c r="C48" i="16"/>
  <c r="B49" i="16"/>
  <c r="B23" i="17"/>
  <c r="C22" i="17"/>
  <c r="B68" i="15"/>
  <c r="C67" i="15"/>
  <c r="C22" i="14"/>
  <c r="B23" i="14"/>
  <c r="B26" i="15"/>
  <c r="C25" i="15"/>
  <c r="B115" i="16"/>
  <c r="C114" i="16"/>
  <c r="C47" i="12"/>
  <c r="B48" i="12"/>
  <c r="C66" i="14"/>
  <c r="B67" i="14"/>
  <c r="C22" i="13"/>
  <c r="B23" i="13"/>
  <c r="C22" i="16"/>
  <c r="B23" i="16"/>
  <c r="C95" i="14"/>
  <c r="B96" i="14"/>
  <c r="B111" i="17"/>
  <c r="C110" i="17"/>
  <c r="C83" i="16"/>
  <c r="B84" i="16"/>
  <c r="C84" i="16" s="1"/>
  <c r="B49" i="13"/>
  <c r="C48" i="13"/>
  <c r="B76" i="17"/>
  <c r="C75" i="17"/>
  <c r="B119" i="12"/>
  <c r="C118" i="12"/>
  <c r="C97" i="15"/>
  <c r="B98" i="15"/>
  <c r="B27" i="12"/>
  <c r="C26" i="12"/>
  <c r="E2" i="11"/>
  <c r="E5" i="11"/>
  <c r="E3" i="11"/>
  <c r="E4" i="11"/>
  <c r="E7" i="11" l="1"/>
  <c r="I64" i="11"/>
  <c r="J95" i="11"/>
  <c r="H12" i="11"/>
  <c r="H60" i="11"/>
  <c r="G68" i="11"/>
  <c r="G139" i="11"/>
  <c r="I90" i="11"/>
  <c r="E20" i="11"/>
  <c r="I124" i="11"/>
  <c r="E42" i="11"/>
  <c r="E32" i="11"/>
  <c r="J97" i="11"/>
  <c r="G24" i="11"/>
  <c r="I109" i="11"/>
  <c r="F136" i="11"/>
  <c r="F44" i="11"/>
  <c r="I44" i="11"/>
  <c r="H80" i="11"/>
  <c r="J163" i="11"/>
  <c r="E48" i="11"/>
  <c r="G23" i="11"/>
  <c r="J159" i="11"/>
  <c r="F32" i="11"/>
  <c r="E60" i="11"/>
  <c r="F72" i="11"/>
  <c r="I113" i="11"/>
  <c r="J172" i="11"/>
  <c r="G13" i="11"/>
  <c r="I4" i="11"/>
  <c r="G122" i="11"/>
  <c r="G151" i="11"/>
  <c r="I50" i="11"/>
  <c r="G36" i="11"/>
  <c r="E61" i="11"/>
  <c r="F52" i="11"/>
  <c r="E143" i="11"/>
  <c r="G11" i="11"/>
  <c r="E51" i="11"/>
  <c r="E35" i="11"/>
  <c r="H83" i="11"/>
  <c r="E177" i="11"/>
  <c r="H14" i="11"/>
  <c r="I21" i="11"/>
  <c r="H16" i="11"/>
  <c r="E170" i="11"/>
  <c r="G67" i="11"/>
  <c r="F119" i="11"/>
  <c r="G25" i="11"/>
  <c r="J81" i="11"/>
  <c r="H23" i="11"/>
  <c r="J134" i="11"/>
  <c r="I16" i="11"/>
  <c r="H131" i="11"/>
  <c r="G187" i="11"/>
  <c r="F22" i="11"/>
  <c r="I170" i="11"/>
  <c r="F161" i="11"/>
  <c r="J36" i="11"/>
  <c r="H153" i="11"/>
  <c r="F2" i="11"/>
  <c r="E10" i="11"/>
  <c r="I46" i="11"/>
  <c r="G124" i="11"/>
  <c r="E120" i="11"/>
  <c r="F127" i="11"/>
  <c r="J181" i="11"/>
  <c r="G101" i="11"/>
  <c r="F92" i="11"/>
  <c r="H20" i="11"/>
  <c r="F16" i="11"/>
  <c r="G53" i="11"/>
  <c r="I11" i="11"/>
  <c r="J117" i="11"/>
  <c r="I57" i="11"/>
  <c r="F18" i="11"/>
  <c r="G47" i="11"/>
  <c r="F74" i="11"/>
  <c r="E152" i="11"/>
  <c r="H65" i="11"/>
  <c r="J94" i="11"/>
  <c r="H132" i="11"/>
  <c r="I52" i="11"/>
  <c r="F39" i="11"/>
  <c r="I55" i="11"/>
  <c r="E179" i="11"/>
  <c r="I155" i="11"/>
  <c r="E134" i="11"/>
  <c r="G183" i="11"/>
  <c r="I174" i="11"/>
  <c r="E104" i="11"/>
  <c r="E114" i="11"/>
  <c r="G76" i="11"/>
  <c r="J132" i="11"/>
  <c r="G28" i="11"/>
  <c r="H119" i="11"/>
  <c r="H3" i="11"/>
  <c r="F147" i="11"/>
  <c r="I7" i="11"/>
  <c r="I81" i="11"/>
  <c r="G69" i="11"/>
  <c r="J23" i="11"/>
  <c r="J122" i="11"/>
  <c r="J48" i="11"/>
  <c r="G148" i="11"/>
  <c r="G167" i="11"/>
  <c r="E19" i="11"/>
  <c r="F79" i="11"/>
  <c r="F63" i="11"/>
  <c r="H71" i="11"/>
  <c r="I162" i="11"/>
  <c r="J166" i="11"/>
  <c r="E29" i="11"/>
  <c r="I122" i="11"/>
  <c r="J165" i="11"/>
  <c r="F59" i="11"/>
  <c r="F31" i="11"/>
  <c r="F6" i="11"/>
  <c r="J7" i="11"/>
  <c r="H6" i="11"/>
  <c r="E70" i="11"/>
  <c r="I27" i="11"/>
  <c r="H140" i="11"/>
  <c r="F102" i="11"/>
  <c r="J186" i="11"/>
  <c r="G126" i="11"/>
  <c r="G70" i="11"/>
  <c r="G169" i="11"/>
  <c r="F46" i="11"/>
  <c r="H176" i="11"/>
  <c r="I180" i="11"/>
  <c r="F49" i="11"/>
  <c r="G56" i="11"/>
  <c r="J169" i="11"/>
  <c r="E8" i="11"/>
  <c r="E115" i="11"/>
  <c r="E97" i="11"/>
  <c r="J162" i="11"/>
  <c r="H184" i="11"/>
  <c r="H28" i="11"/>
  <c r="G153" i="11"/>
  <c r="G43" i="11"/>
  <c r="I24" i="11"/>
  <c r="E52" i="11"/>
  <c r="F50" i="11"/>
  <c r="I114" i="11"/>
  <c r="H168" i="11"/>
  <c r="G171" i="11"/>
  <c r="J189" i="11"/>
  <c r="I6" i="11"/>
  <c r="H56" i="11"/>
  <c r="G41" i="11"/>
  <c r="F23" i="11"/>
  <c r="J55" i="11"/>
  <c r="F129" i="11"/>
  <c r="F105" i="11"/>
  <c r="E146" i="11"/>
  <c r="J93" i="11"/>
  <c r="E37" i="11"/>
  <c r="G103" i="11"/>
  <c r="H43" i="11"/>
  <c r="F34" i="11"/>
  <c r="F4" i="11"/>
  <c r="G80" i="11"/>
  <c r="G31" i="11"/>
  <c r="H161" i="11"/>
  <c r="J145" i="11"/>
  <c r="I59" i="11"/>
  <c r="E113" i="11"/>
  <c r="F94" i="11"/>
  <c r="E89" i="11"/>
  <c r="E109" i="11"/>
  <c r="I67" i="11"/>
  <c r="J113" i="11"/>
  <c r="E131" i="11"/>
  <c r="J6" i="11"/>
  <c r="J26" i="11"/>
  <c r="I29" i="11"/>
  <c r="H169" i="11"/>
  <c r="E33" i="11"/>
  <c r="I169" i="11"/>
  <c r="E166" i="11"/>
  <c r="F151" i="11"/>
  <c r="H113" i="11"/>
  <c r="G2" i="11"/>
  <c r="F66" i="11"/>
  <c r="I149" i="11"/>
  <c r="G45" i="11"/>
  <c r="H133" i="11"/>
  <c r="H35" i="11"/>
  <c r="G30" i="11"/>
  <c r="F141" i="11"/>
  <c r="H68" i="11"/>
  <c r="G156" i="11"/>
  <c r="H187" i="11"/>
  <c r="I51" i="11"/>
  <c r="G54" i="11"/>
  <c r="J78" i="11"/>
  <c r="H45" i="11"/>
  <c r="H29" i="11"/>
  <c r="I142" i="11"/>
  <c r="F124" i="11"/>
  <c r="I175" i="11"/>
  <c r="G112" i="11"/>
  <c r="F26" i="11"/>
  <c r="I112" i="11"/>
  <c r="E119" i="11"/>
  <c r="G15" i="11"/>
  <c r="F40" i="11"/>
  <c r="F134" i="11"/>
  <c r="H110" i="11"/>
  <c r="H19" i="11"/>
  <c r="J42" i="11"/>
  <c r="E40" i="11"/>
  <c r="H91" i="11"/>
  <c r="E16" i="11"/>
  <c r="H64" i="11"/>
  <c r="J57" i="11"/>
  <c r="G185" i="11"/>
  <c r="I30" i="11"/>
  <c r="G12" i="11"/>
  <c r="I3" i="11"/>
  <c r="F164" i="11"/>
  <c r="H134" i="11"/>
  <c r="I188" i="11"/>
  <c r="F57" i="11"/>
  <c r="F38" i="11"/>
  <c r="H183" i="11"/>
  <c r="I17" i="11"/>
  <c r="E57" i="11"/>
  <c r="H26" i="11"/>
  <c r="J128" i="11"/>
  <c r="I23" i="11"/>
  <c r="H111" i="11"/>
  <c r="F111" i="11"/>
  <c r="F3" i="11"/>
  <c r="I118" i="11"/>
  <c r="J188" i="11"/>
  <c r="F117" i="11"/>
  <c r="I84" i="11"/>
  <c r="H76" i="11"/>
  <c r="F142" i="11"/>
  <c r="H96" i="11"/>
  <c r="I161" i="11"/>
  <c r="G125" i="11"/>
  <c r="H10" i="11"/>
  <c r="G186" i="11"/>
  <c r="J96" i="11"/>
  <c r="G81" i="11"/>
  <c r="F35" i="11"/>
  <c r="F133" i="11"/>
  <c r="F160" i="11"/>
  <c r="F29" i="11"/>
  <c r="J60" i="11"/>
  <c r="I176" i="11"/>
  <c r="E49" i="11"/>
  <c r="G14" i="11"/>
  <c r="G5" i="11"/>
  <c r="I179" i="11"/>
  <c r="I166" i="11"/>
  <c r="G189" i="11"/>
  <c r="F180" i="11"/>
  <c r="E175" i="11"/>
  <c r="I107" i="11"/>
  <c r="F121" i="11"/>
  <c r="E84" i="11"/>
  <c r="H22" i="11"/>
  <c r="J30" i="11"/>
  <c r="E6" i="11"/>
  <c r="J187" i="11"/>
  <c r="G73" i="11"/>
  <c r="J155" i="11"/>
  <c r="I19" i="11"/>
  <c r="G65" i="11"/>
  <c r="G119" i="11"/>
  <c r="I47" i="11"/>
  <c r="J115" i="11"/>
  <c r="F19" i="11"/>
  <c r="F77" i="11"/>
  <c r="G38" i="11"/>
  <c r="I115" i="11"/>
  <c r="H17" i="11"/>
  <c r="I153" i="11"/>
  <c r="G90" i="11"/>
  <c r="F185" i="11"/>
  <c r="I20" i="11"/>
  <c r="E140" i="11"/>
  <c r="G8" i="11"/>
  <c r="H67" i="11"/>
  <c r="G34" i="11"/>
  <c r="H164" i="11"/>
  <c r="H38" i="11"/>
  <c r="F8" i="11"/>
  <c r="E167" i="11"/>
  <c r="G140" i="11"/>
  <c r="J171" i="11"/>
  <c r="F45" i="11"/>
  <c r="F165" i="11"/>
  <c r="H46" i="11"/>
  <c r="H79" i="11"/>
  <c r="J38" i="11"/>
  <c r="E145" i="11"/>
  <c r="G29" i="11"/>
  <c r="I38" i="11"/>
  <c r="I173" i="11"/>
  <c r="E76" i="11"/>
  <c r="E41" i="11"/>
  <c r="I139" i="11"/>
  <c r="F37" i="11"/>
  <c r="J161" i="11"/>
  <c r="I32" i="11"/>
  <c r="G71" i="11"/>
  <c r="E65" i="11"/>
  <c r="I5" i="11"/>
  <c r="H124" i="11"/>
  <c r="E45" i="11"/>
  <c r="J39" i="11"/>
  <c r="H42" i="11"/>
  <c r="F189" i="11"/>
  <c r="E155" i="11"/>
  <c r="G174" i="11"/>
  <c r="H145" i="11"/>
  <c r="F171" i="11"/>
  <c r="G108" i="11"/>
  <c r="H58" i="11"/>
  <c r="H39" i="11"/>
  <c r="I187" i="11"/>
  <c r="F170" i="11"/>
  <c r="F123" i="11"/>
  <c r="J126" i="11"/>
  <c r="I127" i="11"/>
  <c r="F153" i="11"/>
  <c r="G60" i="11"/>
  <c r="E36" i="11"/>
  <c r="J24" i="11"/>
  <c r="J168" i="11"/>
  <c r="H84" i="11"/>
  <c r="F188" i="11"/>
  <c r="F116" i="11"/>
  <c r="I82" i="11"/>
  <c r="H100" i="11"/>
  <c r="I83" i="11"/>
  <c r="I15" i="11"/>
  <c r="I37" i="11"/>
  <c r="F163" i="11"/>
  <c r="H174" i="11"/>
  <c r="J63" i="11"/>
  <c r="J173" i="11"/>
  <c r="G26" i="11"/>
  <c r="J51" i="11"/>
  <c r="G182" i="11"/>
  <c r="I171" i="11"/>
  <c r="I10" i="11"/>
  <c r="E111" i="11"/>
  <c r="E182" i="11"/>
  <c r="G178" i="11"/>
  <c r="F172" i="11"/>
  <c r="E31" i="11"/>
  <c r="E141" i="11"/>
  <c r="F30" i="11"/>
  <c r="F68" i="11"/>
  <c r="E13" i="11"/>
  <c r="E178" i="11"/>
  <c r="E71" i="11"/>
  <c r="G98" i="11"/>
  <c r="H51" i="11"/>
  <c r="J100" i="11"/>
  <c r="J54" i="11"/>
  <c r="I22" i="11"/>
  <c r="I147" i="11"/>
  <c r="J10" i="11"/>
  <c r="H32" i="11"/>
  <c r="I160" i="11"/>
  <c r="J17" i="11"/>
  <c r="H53" i="11"/>
  <c r="G66" i="11"/>
  <c r="H188" i="11"/>
  <c r="E154" i="11"/>
  <c r="I125" i="11"/>
  <c r="G83" i="11"/>
  <c r="E77" i="11"/>
  <c r="F149" i="11"/>
  <c r="J64" i="11"/>
  <c r="I94" i="11"/>
  <c r="J108" i="11"/>
  <c r="E150" i="11"/>
  <c r="G181" i="11"/>
  <c r="J177" i="11"/>
  <c r="G105" i="11"/>
  <c r="I33" i="11"/>
  <c r="I68" i="11"/>
  <c r="J156" i="11"/>
  <c r="H125" i="11"/>
  <c r="J178" i="11"/>
  <c r="J37" i="11"/>
  <c r="I119" i="11"/>
  <c r="I66" i="11"/>
  <c r="I75" i="11"/>
  <c r="G20" i="11"/>
  <c r="J83" i="11"/>
  <c r="F83" i="11"/>
  <c r="H5" i="11"/>
  <c r="G161" i="11"/>
  <c r="H146" i="11"/>
  <c r="J144" i="11"/>
  <c r="F88" i="11"/>
  <c r="H127" i="11"/>
  <c r="G57" i="11"/>
  <c r="G138" i="11"/>
  <c r="E81" i="11"/>
  <c r="G149" i="11"/>
  <c r="H24" i="11"/>
  <c r="J52" i="11"/>
  <c r="J9" i="11"/>
  <c r="J107" i="11"/>
  <c r="I79" i="11"/>
  <c r="J130" i="11"/>
  <c r="J91" i="11"/>
  <c r="J116" i="11"/>
  <c r="E24" i="11"/>
  <c r="G145" i="11"/>
  <c r="J29" i="11"/>
  <c r="I156" i="11"/>
  <c r="F86" i="11"/>
  <c r="F154" i="11"/>
  <c r="G21" i="11"/>
  <c r="H48" i="11"/>
  <c r="G50" i="11"/>
  <c r="I189" i="11"/>
  <c r="J72" i="11"/>
  <c r="H175" i="11"/>
  <c r="I93" i="11"/>
  <c r="H104" i="11"/>
  <c r="E160" i="11"/>
  <c r="E18" i="11"/>
  <c r="G102" i="11"/>
  <c r="E34" i="11"/>
  <c r="F132" i="11"/>
  <c r="G132" i="11"/>
  <c r="F156" i="11"/>
  <c r="G123" i="11"/>
  <c r="E43" i="11"/>
  <c r="H69" i="11"/>
  <c r="J8" i="11"/>
  <c r="J158" i="11"/>
  <c r="F145" i="11"/>
  <c r="G84" i="11"/>
  <c r="E54" i="11"/>
  <c r="E58" i="11"/>
  <c r="G135" i="11"/>
  <c r="I45" i="11"/>
  <c r="J150" i="11"/>
  <c r="J140" i="11"/>
  <c r="F41" i="11"/>
  <c r="G177" i="11"/>
  <c r="I61" i="11"/>
  <c r="F135" i="11"/>
  <c r="H128" i="11"/>
  <c r="G9" i="11"/>
  <c r="E66" i="11"/>
  <c r="E127" i="11"/>
  <c r="H86" i="11"/>
  <c r="F177" i="11"/>
  <c r="F146" i="11"/>
  <c r="F36" i="11"/>
  <c r="J92" i="11"/>
  <c r="I86" i="11"/>
  <c r="I121" i="11"/>
  <c r="J120" i="11"/>
  <c r="J40" i="11"/>
  <c r="J76" i="11"/>
  <c r="F175" i="11"/>
  <c r="G58" i="11"/>
  <c r="E56" i="11"/>
  <c r="F71" i="11"/>
  <c r="G17" i="11"/>
  <c r="F122" i="11"/>
  <c r="H170" i="11"/>
  <c r="H61" i="11"/>
  <c r="H155" i="11"/>
  <c r="I48" i="11"/>
  <c r="F76" i="11"/>
  <c r="F7" i="11"/>
  <c r="J131" i="11"/>
  <c r="H182" i="11"/>
  <c r="F14" i="11"/>
  <c r="E124" i="11"/>
  <c r="I70" i="11"/>
  <c r="H63" i="11"/>
  <c r="E148" i="11"/>
  <c r="I138" i="11"/>
  <c r="F51" i="11"/>
  <c r="G44" i="11"/>
  <c r="J32" i="11"/>
  <c r="F17" i="11"/>
  <c r="F69" i="11"/>
  <c r="F125" i="11"/>
  <c r="F144" i="11"/>
  <c r="J176" i="11"/>
  <c r="F174" i="11"/>
  <c r="J170" i="11"/>
  <c r="J137" i="11"/>
  <c r="I159" i="11"/>
  <c r="E138" i="11"/>
  <c r="J164" i="11"/>
  <c r="F159" i="11"/>
  <c r="I31" i="11"/>
  <c r="E28" i="11"/>
  <c r="G96" i="11"/>
  <c r="I136" i="11"/>
  <c r="F87" i="11"/>
  <c r="J102" i="11"/>
  <c r="G141" i="11"/>
  <c r="H106" i="11"/>
  <c r="F107" i="11"/>
  <c r="J68" i="11"/>
  <c r="J28" i="11"/>
  <c r="I88" i="11"/>
  <c r="H162" i="11"/>
  <c r="E72" i="11"/>
  <c r="H154" i="11"/>
  <c r="E44" i="11"/>
  <c r="E67" i="11"/>
  <c r="H172" i="11"/>
  <c r="E82" i="11"/>
  <c r="H33" i="11"/>
  <c r="E158" i="11"/>
  <c r="J27" i="11"/>
  <c r="E64" i="11"/>
  <c r="G35" i="11"/>
  <c r="H2" i="11"/>
  <c r="G175" i="11"/>
  <c r="I141" i="11"/>
  <c r="G6" i="11"/>
  <c r="H139" i="11"/>
  <c r="G179" i="11"/>
  <c r="I39" i="11"/>
  <c r="F114" i="11"/>
  <c r="F25" i="11"/>
  <c r="I135" i="11"/>
  <c r="I63" i="11"/>
  <c r="J70" i="11"/>
  <c r="J80" i="11"/>
  <c r="E185" i="11"/>
  <c r="J90" i="11"/>
  <c r="I152" i="11"/>
  <c r="E169" i="11"/>
  <c r="G155" i="11"/>
  <c r="J35" i="11"/>
  <c r="I163" i="11"/>
  <c r="E116" i="11"/>
  <c r="I168" i="11"/>
  <c r="J179" i="11"/>
  <c r="E55" i="11"/>
  <c r="F80" i="11"/>
  <c r="I53" i="11"/>
  <c r="H40" i="11"/>
  <c r="I9" i="11"/>
  <c r="F48" i="11"/>
  <c r="H36" i="11"/>
  <c r="J59" i="11"/>
  <c r="J43" i="11"/>
  <c r="H141" i="11"/>
  <c r="I40" i="11"/>
  <c r="E101" i="11"/>
  <c r="J98" i="11"/>
  <c r="F24" i="11"/>
  <c r="E87" i="11"/>
  <c r="G74" i="11"/>
  <c r="F183" i="11"/>
  <c r="I92" i="11"/>
  <c r="I108" i="11"/>
  <c r="H150" i="11"/>
  <c r="I80" i="11"/>
  <c r="H160" i="11"/>
  <c r="F70" i="11"/>
  <c r="F65" i="11"/>
  <c r="E112" i="11"/>
  <c r="G129" i="11"/>
  <c r="H82" i="11"/>
  <c r="H121" i="11"/>
  <c r="G39" i="11"/>
  <c r="F90" i="11"/>
  <c r="J15" i="11"/>
  <c r="I25" i="11"/>
  <c r="J79" i="11"/>
  <c r="G78" i="11"/>
  <c r="F54" i="11"/>
  <c r="F9" i="11"/>
  <c r="G136" i="11"/>
  <c r="E73" i="11"/>
  <c r="H37" i="11"/>
  <c r="G118" i="11"/>
  <c r="F58" i="11"/>
  <c r="J138" i="11"/>
  <c r="I101" i="11"/>
  <c r="H57" i="11"/>
  <c r="I36" i="11"/>
  <c r="E125" i="11"/>
  <c r="E171" i="11"/>
  <c r="J152" i="11"/>
  <c r="F43" i="11"/>
  <c r="F62" i="11"/>
  <c r="H98" i="11"/>
  <c r="H15" i="11"/>
  <c r="E126" i="11"/>
  <c r="I60" i="11"/>
  <c r="G79" i="11"/>
  <c r="I78" i="11"/>
  <c r="H7" i="11"/>
  <c r="H102" i="11"/>
  <c r="J141" i="11"/>
  <c r="G22" i="11"/>
  <c r="I128" i="11"/>
  <c r="I172" i="11"/>
  <c r="G133" i="11"/>
  <c r="J182" i="11"/>
  <c r="E135" i="11"/>
  <c r="I12" i="11"/>
  <c r="G18" i="11"/>
  <c r="E46" i="11"/>
  <c r="I26" i="11"/>
  <c r="J12" i="11"/>
  <c r="F139" i="11"/>
  <c r="G87" i="11"/>
  <c r="F130" i="11"/>
  <c r="G154" i="11"/>
  <c r="E157" i="11"/>
  <c r="G104" i="11"/>
  <c r="J160" i="11"/>
  <c r="I56" i="11"/>
  <c r="I133" i="11"/>
  <c r="J18" i="11"/>
  <c r="H142" i="11"/>
  <c r="F179" i="11"/>
  <c r="F67" i="11"/>
  <c r="F20" i="11"/>
  <c r="E118" i="11"/>
  <c r="E47" i="11"/>
  <c r="J180" i="11"/>
  <c r="G150" i="11"/>
  <c r="I54" i="11"/>
  <c r="F13" i="11"/>
  <c r="J174" i="11"/>
  <c r="H171" i="11"/>
  <c r="H101" i="11"/>
  <c r="E186" i="11"/>
  <c r="J125" i="11"/>
  <c r="G85" i="11"/>
  <c r="J22" i="11"/>
  <c r="E59" i="11"/>
  <c r="H18" i="11"/>
  <c r="J185" i="11"/>
  <c r="H8" i="11"/>
  <c r="J49" i="11"/>
  <c r="H167" i="11"/>
  <c r="H144" i="11"/>
  <c r="G63" i="11"/>
  <c r="H59" i="11"/>
  <c r="H123" i="11"/>
  <c r="G4" i="11"/>
  <c r="J75" i="11"/>
  <c r="I148" i="11"/>
  <c r="H105" i="11"/>
  <c r="F150" i="11"/>
  <c r="H185" i="11"/>
  <c r="F56" i="11"/>
  <c r="E156" i="11"/>
  <c r="F81" i="11"/>
  <c r="H54" i="11"/>
  <c r="H189" i="11"/>
  <c r="I146" i="11"/>
  <c r="I87" i="11"/>
  <c r="E26" i="11"/>
  <c r="H130" i="11"/>
  <c r="J121" i="11"/>
  <c r="I42" i="11"/>
  <c r="H159" i="11"/>
  <c r="G188" i="11"/>
  <c r="J45" i="11"/>
  <c r="J142" i="11"/>
  <c r="J13" i="11"/>
  <c r="I185" i="11"/>
  <c r="I137" i="11"/>
  <c r="H129" i="11"/>
  <c r="G59" i="11"/>
  <c r="J65" i="11"/>
  <c r="E122" i="11"/>
  <c r="J3" i="11"/>
  <c r="F12" i="11"/>
  <c r="E188" i="11"/>
  <c r="J14" i="11"/>
  <c r="J19" i="11"/>
  <c r="F137" i="11"/>
  <c r="H70" i="11"/>
  <c r="H44" i="11"/>
  <c r="H11" i="11"/>
  <c r="J148" i="11"/>
  <c r="F75" i="11"/>
  <c r="H78" i="11"/>
  <c r="J151" i="11"/>
  <c r="J31" i="11"/>
  <c r="F84" i="11"/>
  <c r="I129" i="11"/>
  <c r="E161" i="11"/>
  <c r="H47" i="11"/>
  <c r="F97" i="11"/>
  <c r="G115" i="11"/>
  <c r="I181" i="11"/>
  <c r="H90" i="11"/>
  <c r="G162" i="11"/>
  <c r="H81" i="11"/>
  <c r="H95" i="11"/>
  <c r="E53" i="11"/>
  <c r="J61" i="11"/>
  <c r="J85" i="11"/>
  <c r="F166" i="11"/>
  <c r="E12" i="11"/>
  <c r="G114" i="11"/>
  <c r="G158" i="11"/>
  <c r="F61" i="11"/>
  <c r="E153" i="11"/>
  <c r="I8" i="11"/>
  <c r="H138" i="11"/>
  <c r="I89" i="11"/>
  <c r="G120" i="11"/>
  <c r="H49" i="11"/>
  <c r="G134" i="11"/>
  <c r="F33" i="11"/>
  <c r="F104" i="11"/>
  <c r="I71" i="11"/>
  <c r="E79" i="11"/>
  <c r="J74" i="11"/>
  <c r="G42" i="11"/>
  <c r="J88" i="11"/>
  <c r="H136" i="11"/>
  <c r="G180" i="11"/>
  <c r="I143" i="11"/>
  <c r="F85" i="11"/>
  <c r="E162" i="11"/>
  <c r="G109" i="11"/>
  <c r="H25" i="11"/>
  <c r="G62" i="11"/>
  <c r="G146" i="11"/>
  <c r="F169" i="11"/>
  <c r="I18" i="11"/>
  <c r="J124" i="11"/>
  <c r="G165" i="11"/>
  <c r="I150" i="11"/>
  <c r="H88" i="11"/>
  <c r="E163" i="11"/>
  <c r="H97" i="11"/>
  <c r="G130" i="11"/>
  <c r="I144" i="11"/>
  <c r="E159" i="11"/>
  <c r="E11" i="11"/>
  <c r="E30" i="11"/>
  <c r="F186" i="11"/>
  <c r="I186" i="11"/>
  <c r="J89" i="11"/>
  <c r="F47" i="11"/>
  <c r="E83" i="11"/>
  <c r="H116" i="11"/>
  <c r="J154" i="11"/>
  <c r="F64" i="11"/>
  <c r="E68" i="11"/>
  <c r="I145" i="11"/>
  <c r="E133" i="11"/>
  <c r="E106" i="11"/>
  <c r="E173" i="11"/>
  <c r="H156" i="11"/>
  <c r="E17" i="11"/>
  <c r="I105" i="11"/>
  <c r="G3" i="11"/>
  <c r="G40" i="11"/>
  <c r="I28" i="11"/>
  <c r="E187" i="11"/>
  <c r="G32" i="11"/>
  <c r="E142" i="11"/>
  <c r="E94" i="11"/>
  <c r="F15" i="11"/>
  <c r="E27" i="11"/>
  <c r="I183" i="11"/>
  <c r="I111" i="11"/>
  <c r="G95" i="11"/>
  <c r="J4" i="11"/>
  <c r="I43" i="11"/>
  <c r="G173" i="11"/>
  <c r="H137" i="11"/>
  <c r="H99" i="11"/>
  <c r="H126" i="11"/>
  <c r="F182" i="11"/>
  <c r="G111" i="11"/>
  <c r="J167" i="11"/>
  <c r="J123" i="11"/>
  <c r="E103" i="11"/>
  <c r="J114" i="11"/>
  <c r="G107" i="11"/>
  <c r="J33" i="11"/>
  <c r="H75" i="11"/>
  <c r="I140" i="11"/>
  <c r="F152" i="11"/>
  <c r="I58" i="11"/>
  <c r="H66" i="11"/>
  <c r="H50" i="11"/>
  <c r="G99" i="11"/>
  <c r="F148" i="11"/>
  <c r="G48" i="11"/>
  <c r="F27" i="11"/>
  <c r="G131" i="11"/>
  <c r="F55" i="11"/>
  <c r="J73" i="11"/>
  <c r="H149" i="11"/>
  <c r="I164" i="11"/>
  <c r="E180" i="11"/>
  <c r="H34" i="11"/>
  <c r="I74" i="11"/>
  <c r="J66" i="11"/>
  <c r="J41" i="11"/>
  <c r="I120" i="11"/>
  <c r="E168" i="11"/>
  <c r="J16" i="11"/>
  <c r="E184" i="11"/>
  <c r="G170" i="11"/>
  <c r="E172" i="11"/>
  <c r="I76" i="11"/>
  <c r="I14" i="11"/>
  <c r="G166" i="11"/>
  <c r="I34" i="11"/>
  <c r="H21" i="11"/>
  <c r="E137" i="11"/>
  <c r="J175" i="11"/>
  <c r="H148" i="11"/>
  <c r="E15" i="11"/>
  <c r="F113" i="11"/>
  <c r="F115" i="11"/>
  <c r="H181" i="11"/>
  <c r="I123" i="11"/>
  <c r="E86" i="11"/>
  <c r="F118" i="11"/>
  <c r="G93" i="11"/>
  <c r="H55" i="11"/>
  <c r="E95" i="11"/>
  <c r="J147" i="11"/>
  <c r="J87" i="11"/>
  <c r="H108" i="11"/>
  <c r="H77" i="11"/>
  <c r="G77" i="11"/>
  <c r="H186" i="11"/>
  <c r="H27" i="11"/>
  <c r="H120" i="11"/>
  <c r="G137" i="11"/>
  <c r="H165" i="11"/>
  <c r="G64" i="11"/>
  <c r="G33" i="11"/>
  <c r="J58" i="11"/>
  <c r="J25" i="11"/>
  <c r="J56" i="11"/>
  <c r="H166" i="11"/>
  <c r="G55" i="11"/>
  <c r="I72" i="11"/>
  <c r="F89" i="11"/>
  <c r="J67" i="11"/>
  <c r="E85" i="11"/>
  <c r="I106" i="11"/>
  <c r="J11" i="11"/>
  <c r="E23" i="11"/>
  <c r="G92" i="11"/>
  <c r="E62" i="11"/>
  <c r="H147" i="11"/>
  <c r="G86" i="11"/>
  <c r="J118" i="11"/>
  <c r="G147" i="11"/>
  <c r="J157" i="11"/>
  <c r="E147" i="11"/>
  <c r="J21" i="11"/>
  <c r="J143" i="11"/>
  <c r="H135" i="11"/>
  <c r="E117" i="11"/>
  <c r="J106" i="11"/>
  <c r="G94" i="11"/>
  <c r="F157" i="11"/>
  <c r="H103" i="11"/>
  <c r="H152" i="11"/>
  <c r="H52" i="11"/>
  <c r="J119" i="11"/>
  <c r="E74" i="11"/>
  <c r="I126" i="11"/>
  <c r="I62" i="11"/>
  <c r="E176" i="11"/>
  <c r="I184" i="11"/>
  <c r="I134" i="11"/>
  <c r="E132" i="11"/>
  <c r="J112" i="11"/>
  <c r="G160" i="11"/>
  <c r="J71" i="11"/>
  <c r="G46" i="11"/>
  <c r="F176" i="11"/>
  <c r="J139" i="11"/>
  <c r="E63" i="11"/>
  <c r="E39" i="11"/>
  <c r="E96" i="11"/>
  <c r="J53" i="11"/>
  <c r="E22" i="11"/>
  <c r="G89" i="11"/>
  <c r="H173" i="11"/>
  <c r="F73" i="11"/>
  <c r="F101" i="11"/>
  <c r="E110" i="11"/>
  <c r="J47" i="11"/>
  <c r="I49" i="11"/>
  <c r="G117" i="11"/>
  <c r="H13" i="11"/>
  <c r="H94" i="11"/>
  <c r="E123" i="11"/>
  <c r="G168" i="11"/>
  <c r="F91" i="11"/>
  <c r="F11" i="11"/>
  <c r="E107" i="11"/>
  <c r="J136" i="11"/>
  <c r="E183" i="11"/>
  <c r="H72" i="11"/>
  <c r="G127" i="11"/>
  <c r="I154" i="11"/>
  <c r="G172" i="11"/>
  <c r="G72" i="11"/>
  <c r="G97" i="11"/>
  <c r="G116" i="11"/>
  <c r="F82" i="11"/>
  <c r="H109" i="11"/>
  <c r="F178" i="11"/>
  <c r="F5" i="11"/>
  <c r="F155" i="11"/>
  <c r="H30" i="11"/>
  <c r="G37" i="11"/>
  <c r="F162" i="11"/>
  <c r="I77" i="11"/>
  <c r="F60" i="11"/>
  <c r="G152" i="11"/>
  <c r="F53" i="11"/>
  <c r="F10" i="11"/>
  <c r="G91" i="11"/>
  <c r="I157" i="11"/>
  <c r="E139" i="11"/>
  <c r="G10" i="11"/>
  <c r="E121" i="11"/>
  <c r="E69" i="11"/>
  <c r="G184" i="11"/>
  <c r="H118" i="11"/>
  <c r="F131" i="11"/>
  <c r="J104" i="11"/>
  <c r="H112" i="11"/>
  <c r="E130" i="11"/>
  <c r="F99" i="11"/>
  <c r="H93" i="11"/>
  <c r="F42" i="11"/>
  <c r="E144" i="11"/>
  <c r="F103" i="11"/>
  <c r="J86" i="11"/>
  <c r="H163" i="11"/>
  <c r="E91" i="11"/>
  <c r="E98" i="11"/>
  <c r="G110" i="11"/>
  <c r="G75" i="11"/>
  <c r="G16" i="11"/>
  <c r="E78" i="11"/>
  <c r="G27" i="11"/>
  <c r="E136" i="11"/>
  <c r="G157" i="11"/>
  <c r="J133" i="11"/>
  <c r="H62" i="11"/>
  <c r="J146" i="11"/>
  <c r="H180" i="11"/>
  <c r="F120" i="11"/>
  <c r="E151" i="11"/>
  <c r="F158" i="11"/>
  <c r="I158" i="11"/>
  <c r="J129" i="11"/>
  <c r="G144" i="11"/>
  <c r="H143" i="11"/>
  <c r="H117" i="11"/>
  <c r="I98" i="11"/>
  <c r="I13" i="11"/>
  <c r="E38" i="11"/>
  <c r="H89" i="11"/>
  <c r="G176" i="11"/>
  <c r="I182" i="11"/>
  <c r="I131" i="11"/>
  <c r="H9" i="11"/>
  <c r="I130" i="11"/>
  <c r="G88" i="11"/>
  <c r="F21" i="11"/>
  <c r="F100" i="11"/>
  <c r="J110" i="11"/>
  <c r="E108" i="11"/>
  <c r="I41" i="11"/>
  <c r="F106" i="11"/>
  <c r="H107" i="11"/>
  <c r="G164" i="11"/>
  <c r="J5" i="11"/>
  <c r="I177" i="11"/>
  <c r="F28" i="11"/>
  <c r="J69" i="11"/>
  <c r="I95" i="11"/>
  <c r="J62" i="11"/>
  <c r="H73" i="11"/>
  <c r="I178" i="11"/>
  <c r="F138" i="11"/>
  <c r="E174" i="11"/>
  <c r="I85" i="11"/>
  <c r="H41" i="11"/>
  <c r="F112" i="11"/>
  <c r="J99" i="11"/>
  <c r="H179" i="11"/>
  <c r="J101" i="11"/>
  <c r="I116" i="11"/>
  <c r="F184" i="11"/>
  <c r="E92" i="11"/>
  <c r="E181" i="11"/>
  <c r="J103" i="11"/>
  <c r="F108" i="11"/>
  <c r="E149" i="11"/>
  <c r="E75" i="11"/>
  <c r="I103" i="11"/>
  <c r="F143" i="11"/>
  <c r="G143" i="11"/>
  <c r="J127" i="11"/>
  <c r="G113" i="11"/>
  <c r="G142" i="11"/>
  <c r="I104" i="11"/>
  <c r="I167" i="11"/>
  <c r="E165" i="11"/>
  <c r="J149" i="11"/>
  <c r="F140" i="11"/>
  <c r="H158" i="11"/>
  <c r="I96" i="11"/>
  <c r="J34" i="11"/>
  <c r="J135" i="11"/>
  <c r="I91" i="11"/>
  <c r="J82" i="11"/>
  <c r="I73" i="11"/>
  <c r="I151" i="11"/>
  <c r="J46" i="11"/>
  <c r="H92" i="11"/>
  <c r="E100" i="11"/>
  <c r="H4" i="11"/>
  <c r="E128" i="11"/>
  <c r="E14" i="11"/>
  <c r="I97" i="11"/>
  <c r="J84" i="11"/>
  <c r="F109" i="11"/>
  <c r="F110" i="11"/>
  <c r="I65" i="11"/>
  <c r="G49" i="11"/>
  <c r="H122" i="11"/>
  <c r="F78" i="11"/>
  <c r="E80" i="11"/>
  <c r="J111" i="11"/>
  <c r="F173" i="11"/>
  <c r="E189" i="11"/>
  <c r="F167" i="11"/>
  <c r="H177" i="11"/>
  <c r="H74" i="11"/>
  <c r="E164" i="11"/>
  <c r="E102" i="11"/>
  <c r="I132" i="11"/>
  <c r="F168" i="11"/>
  <c r="J20" i="11"/>
  <c r="G52" i="11"/>
  <c r="H31" i="11"/>
  <c r="H151" i="11"/>
  <c r="I69" i="11"/>
  <c r="J183" i="11"/>
  <c r="I35" i="11"/>
  <c r="G61" i="11"/>
  <c r="H115" i="11"/>
  <c r="H157" i="11"/>
  <c r="G128" i="11"/>
  <c r="J184" i="11"/>
  <c r="E93" i="11"/>
  <c r="E88" i="11"/>
  <c r="F96" i="11"/>
  <c r="E50" i="11"/>
  <c r="H178" i="11"/>
  <c r="E21" i="11"/>
  <c r="J105" i="11"/>
  <c r="G100" i="11"/>
  <c r="J77" i="11"/>
  <c r="G19" i="11"/>
  <c r="G7" i="11"/>
  <c r="E99" i="11"/>
  <c r="E90" i="11"/>
  <c r="F98" i="11"/>
  <c r="H114" i="11"/>
  <c r="I165" i="11"/>
  <c r="F93" i="11"/>
  <c r="I100" i="11"/>
  <c r="I110" i="11"/>
  <c r="F187" i="11"/>
  <c r="J44" i="11"/>
  <c r="I117" i="11"/>
  <c r="G106" i="11"/>
  <c r="J153" i="11"/>
  <c r="J2" i="11"/>
  <c r="J50" i="11"/>
  <c r="F126" i="11"/>
  <c r="F128" i="11"/>
  <c r="G82" i="11"/>
  <c r="E25" i="11"/>
  <c r="E129" i="11"/>
  <c r="E9" i="11"/>
  <c r="I99" i="11"/>
  <c r="H85" i="11"/>
  <c r="G163" i="11"/>
  <c r="G159" i="11"/>
  <c r="G121" i="11"/>
  <c r="F95" i="11"/>
  <c r="I102" i="11"/>
  <c r="I2" i="11"/>
  <c r="G51" i="11"/>
  <c r="F181" i="11"/>
  <c r="E105" i="11"/>
  <c r="H87" i="11"/>
  <c r="J109" i="11"/>
  <c r="B24" i="16"/>
  <c r="C23" i="16"/>
  <c r="C67" i="14"/>
  <c r="B68" i="14"/>
  <c r="B24" i="14"/>
  <c r="C23" i="14"/>
  <c r="B72" i="13"/>
  <c r="C72" i="13" s="1"/>
  <c r="C71" i="13"/>
  <c r="C27" i="12"/>
  <c r="B28" i="12"/>
  <c r="C119" i="12"/>
  <c r="B120" i="12"/>
  <c r="C49" i="13"/>
  <c r="B50" i="13"/>
  <c r="B112" i="17"/>
  <c r="C111" i="17"/>
  <c r="C115" i="16"/>
  <c r="B116" i="16"/>
  <c r="B24" i="17"/>
  <c r="C23" i="17"/>
  <c r="C98" i="15"/>
  <c r="B99" i="15"/>
  <c r="B97" i="14"/>
  <c r="C96" i="14"/>
  <c r="B24" i="13"/>
  <c r="C23" i="13"/>
  <c r="C48" i="12"/>
  <c r="B49" i="12"/>
  <c r="C49" i="16"/>
  <c r="B50" i="16"/>
  <c r="B100" i="13"/>
  <c r="C99" i="13"/>
  <c r="C76" i="17"/>
  <c r="B77" i="17"/>
  <c r="C26" i="15"/>
  <c r="B27" i="15"/>
  <c r="B69" i="15"/>
  <c r="C69" i="15" s="1"/>
  <c r="C68" i="15"/>
  <c r="C27" i="15" l="1"/>
  <c r="B28" i="15"/>
  <c r="B50" i="12"/>
  <c r="C49" i="12"/>
  <c r="C120" i="12"/>
  <c r="B121" i="12"/>
  <c r="B69" i="14"/>
  <c r="C69" i="14" s="1"/>
  <c r="C68" i="14"/>
  <c r="C100" i="13"/>
  <c r="B101" i="13"/>
  <c r="C112" i="17"/>
  <c r="B113" i="17"/>
  <c r="B98" i="14"/>
  <c r="C97" i="14"/>
  <c r="C77" i="17"/>
  <c r="B78" i="17"/>
  <c r="B51" i="16"/>
  <c r="C50" i="16"/>
  <c r="B100" i="15"/>
  <c r="C100" i="15" s="1"/>
  <c r="C99" i="15"/>
  <c r="C116" i="16"/>
  <c r="B117" i="16"/>
  <c r="C50" i="13"/>
  <c r="B51" i="13"/>
  <c r="C28" i="12"/>
  <c r="B29" i="12"/>
  <c r="C24" i="17"/>
  <c r="B25" i="17"/>
  <c r="B25" i="13"/>
  <c r="C24" i="13"/>
  <c r="B25" i="14"/>
  <c r="C24" i="14"/>
  <c r="B25" i="16"/>
  <c r="C24" i="16"/>
  <c r="C25" i="17" l="1"/>
  <c r="B26" i="17"/>
  <c r="C113" i="17"/>
  <c r="B114" i="17"/>
  <c r="C114" i="17" s="1"/>
  <c r="B30" i="12"/>
  <c r="C29" i="12"/>
  <c r="B118" i="16"/>
  <c r="C117" i="16"/>
  <c r="C101" i="13"/>
  <c r="B102" i="13"/>
  <c r="B122" i="12"/>
  <c r="C122" i="12" s="1"/>
  <c r="C121" i="12"/>
  <c r="B29" i="15"/>
  <c r="C28" i="15"/>
  <c r="B52" i="13"/>
  <c r="C51" i="13"/>
  <c r="B79" i="17"/>
  <c r="C79" i="17" s="1"/>
  <c r="C78" i="17"/>
  <c r="C25" i="14"/>
  <c r="B26" i="14"/>
  <c r="B51" i="12"/>
  <c r="C50" i="12"/>
  <c r="C25" i="16"/>
  <c r="B26" i="16"/>
  <c r="C25" i="13"/>
  <c r="B26" i="13"/>
  <c r="B52" i="16"/>
  <c r="C52" i="16" s="1"/>
  <c r="C51" i="16"/>
  <c r="C98" i="14"/>
  <c r="B99" i="14"/>
  <c r="C26" i="14" l="1"/>
  <c r="B27" i="14"/>
  <c r="B53" i="13"/>
  <c r="C52" i="13"/>
  <c r="B119" i="16"/>
  <c r="C119" i="16" s="1"/>
  <c r="C118" i="16"/>
  <c r="C99" i="14"/>
  <c r="B100" i="14"/>
  <c r="C100" i="14" s="1"/>
  <c r="C26" i="13"/>
  <c r="B27" i="13"/>
  <c r="B103" i="13"/>
  <c r="C103" i="13" s="1"/>
  <c r="C102" i="13"/>
  <c r="B27" i="17"/>
  <c r="C26" i="17"/>
  <c r="C26" i="16"/>
  <c r="B27" i="16"/>
  <c r="C51" i="12"/>
  <c r="B52" i="12"/>
  <c r="B30" i="15"/>
  <c r="C29" i="15"/>
  <c r="B31" i="12"/>
  <c r="C30" i="12"/>
  <c r="C53" i="13" l="1"/>
  <c r="B54" i="13"/>
  <c r="C52" i="12"/>
  <c r="B53" i="12"/>
  <c r="B28" i="13"/>
  <c r="C27" i="13"/>
  <c r="B28" i="16"/>
  <c r="C27" i="16"/>
  <c r="C30" i="15"/>
  <c r="B31" i="15"/>
  <c r="C27" i="14"/>
  <c r="B28" i="14"/>
  <c r="C31" i="12"/>
  <c r="B32" i="12"/>
  <c r="B28" i="17"/>
  <c r="C27" i="17"/>
  <c r="B54" i="12" l="1"/>
  <c r="C53" i="12"/>
  <c r="C28" i="17"/>
  <c r="B29" i="17"/>
  <c r="C31" i="15"/>
  <c r="B32" i="15"/>
  <c r="C54" i="13"/>
  <c r="B55" i="13"/>
  <c r="B29" i="14"/>
  <c r="C28" i="14"/>
  <c r="B29" i="16"/>
  <c r="C28" i="16"/>
  <c r="C32" i="12"/>
  <c r="B33" i="12"/>
  <c r="B29" i="13"/>
  <c r="C28" i="13"/>
  <c r="B56" i="13" l="1"/>
  <c r="C55" i="13"/>
  <c r="C29" i="17"/>
  <c r="B30" i="17"/>
  <c r="C29" i="13"/>
  <c r="B30" i="13"/>
  <c r="C29" i="16"/>
  <c r="B30" i="16"/>
  <c r="B34" i="12"/>
  <c r="C33" i="12"/>
  <c r="B33" i="15"/>
  <c r="C32" i="15"/>
  <c r="B30" i="14"/>
  <c r="C29" i="14"/>
  <c r="B55" i="12"/>
  <c r="C54" i="12"/>
  <c r="C30" i="16" l="1"/>
  <c r="B31" i="16"/>
  <c r="B31" i="17"/>
  <c r="C30" i="17"/>
  <c r="B34" i="15"/>
  <c r="C33" i="15"/>
  <c r="C30" i="13"/>
  <c r="B31" i="13"/>
  <c r="C55" i="12"/>
  <c r="B56" i="12"/>
  <c r="C30" i="14"/>
  <c r="B31" i="14"/>
  <c r="B35" i="12"/>
  <c r="C34" i="12"/>
  <c r="B57" i="13"/>
  <c r="C56" i="13"/>
  <c r="C31" i="14" l="1"/>
  <c r="B32" i="14"/>
  <c r="B32" i="13"/>
  <c r="C31" i="13"/>
  <c r="C57" i="13"/>
  <c r="B58" i="13"/>
  <c r="B32" i="17"/>
  <c r="C31" i="17"/>
  <c r="C56" i="12"/>
  <c r="B57" i="12"/>
  <c r="B32" i="16"/>
  <c r="C31" i="16"/>
  <c r="C35" i="12"/>
  <c r="B36" i="12"/>
  <c r="C34" i="15"/>
  <c r="B35" i="15"/>
  <c r="C35" i="15" l="1"/>
  <c r="B36" i="15"/>
  <c r="B33" i="14"/>
  <c r="C32" i="14"/>
  <c r="B33" i="16"/>
  <c r="C32" i="16"/>
  <c r="C32" i="17"/>
  <c r="B33" i="17"/>
  <c r="B33" i="13"/>
  <c r="C32" i="13"/>
  <c r="C36" i="12"/>
  <c r="B37" i="12"/>
  <c r="B58" i="12"/>
  <c r="C57" i="12"/>
  <c r="C58" i="13"/>
  <c r="B59" i="13"/>
  <c r="C59" i="13" s="1"/>
  <c r="B38" i="12" l="1"/>
  <c r="C38" i="12" s="1"/>
  <c r="C37" i="12"/>
  <c r="C33" i="17"/>
  <c r="B34" i="17"/>
  <c r="B34" i="14"/>
  <c r="C33" i="14"/>
  <c r="B37" i="15"/>
  <c r="C36" i="15"/>
  <c r="B59" i="12"/>
  <c r="C58" i="12"/>
  <c r="C33" i="13"/>
  <c r="B34" i="13"/>
  <c r="C33" i="16"/>
  <c r="B34" i="16"/>
  <c r="B38" i="15" l="1"/>
  <c r="C38" i="15" s="1"/>
  <c r="C37" i="15"/>
  <c r="C34" i="16"/>
  <c r="B35" i="16"/>
  <c r="C34" i="13"/>
  <c r="B35" i="13"/>
  <c r="B35" i="17"/>
  <c r="C34" i="17"/>
  <c r="C59" i="12"/>
  <c r="B60" i="12"/>
  <c r="C34" i="14"/>
  <c r="B35" i="14"/>
  <c r="B36" i="16" l="1"/>
  <c r="C35" i="16"/>
  <c r="B36" i="17"/>
  <c r="C35" i="17"/>
  <c r="C60" i="12"/>
  <c r="B61" i="12"/>
  <c r="B36" i="13"/>
  <c r="C35" i="13"/>
  <c r="C35" i="14"/>
  <c r="B36" i="14"/>
  <c r="B37" i="13" l="1"/>
  <c r="C36" i="13"/>
  <c r="B37" i="14"/>
  <c r="C36" i="14"/>
  <c r="B62" i="12"/>
  <c r="C61" i="12"/>
  <c r="C36" i="17"/>
  <c r="B37" i="17"/>
  <c r="B37" i="16"/>
  <c r="C36" i="16"/>
  <c r="B38" i="14" l="1"/>
  <c r="C38" i="14" s="1"/>
  <c r="C37" i="14"/>
  <c r="C37" i="17"/>
  <c r="B38" i="17"/>
  <c r="C38" i="17" s="1"/>
  <c r="C37" i="16"/>
  <c r="B38" i="16"/>
  <c r="C38" i="16" s="1"/>
  <c r="B63" i="12"/>
  <c r="C62" i="12"/>
  <c r="C37" i="13"/>
  <c r="B38" i="13"/>
  <c r="C38" i="13" s="1"/>
  <c r="C63" i="12" l="1"/>
  <c r="B64" i="12"/>
  <c r="C64" i="12" s="1"/>
</calcChain>
</file>

<file path=xl/sharedStrings.xml><?xml version="1.0" encoding="utf-8"?>
<sst xmlns="http://schemas.openxmlformats.org/spreadsheetml/2006/main" count="17215" uniqueCount="1916">
  <si>
    <t>県学調　質問紙調査内容一覧</t>
    <rPh sb="0" eb="1">
      <t>ケン</t>
    </rPh>
    <rPh sb="1" eb="2">
      <t>ガク</t>
    </rPh>
    <rPh sb="2" eb="3">
      <t>チョウ</t>
    </rPh>
    <rPh sb="4" eb="7">
      <t>シツモンシ</t>
    </rPh>
    <rPh sb="7" eb="9">
      <t>チョウサ</t>
    </rPh>
    <rPh sb="9" eb="11">
      <t>ナイヨウ</t>
    </rPh>
    <rPh sb="11" eb="13">
      <t>イチラン</t>
    </rPh>
    <phoneticPr fontId="2"/>
  </si>
  <si>
    <t>通番</t>
    <rPh sb="0" eb="1">
      <t>トオ</t>
    </rPh>
    <phoneticPr fontId="2"/>
  </si>
  <si>
    <t>大分類</t>
    <rPh sb="0" eb="3">
      <t>ダイブンルイ</t>
    </rPh>
    <phoneticPr fontId="2"/>
  </si>
  <si>
    <t>小分類</t>
    <rPh sb="0" eb="3">
      <t>ショウブンルイ</t>
    </rPh>
    <phoneticPr fontId="2"/>
  </si>
  <si>
    <t>物理名</t>
    <rPh sb="0" eb="2">
      <t>ブツリ</t>
    </rPh>
    <rPh sb="2" eb="3">
      <t>メイ</t>
    </rPh>
    <phoneticPr fontId="2"/>
  </si>
  <si>
    <t>勉強する理由</t>
    <rPh sb="0" eb="2">
      <t>ベンキョウ</t>
    </rPh>
    <rPh sb="4" eb="6">
      <t>リユウ</t>
    </rPh>
    <phoneticPr fontId="2"/>
  </si>
  <si>
    <t>カラム名</t>
    <phoneticPr fontId="2"/>
  </si>
  <si>
    <t>カラム名２</t>
    <phoneticPr fontId="2"/>
  </si>
  <si>
    <t>ALの実施</t>
  </si>
  <si>
    <t>ALの実施</t>
    <rPh sb="3" eb="5">
      <t>ジッシ</t>
    </rPh>
    <phoneticPr fontId="2"/>
  </si>
  <si>
    <t>question_01</t>
    <phoneticPr fontId="6"/>
  </si>
  <si>
    <t>習ったことを思い出して解決する</t>
    <rPh sb="0" eb="1">
      <t>ナラ</t>
    </rPh>
    <rPh sb="6" eb="7">
      <t>オモ</t>
    </rPh>
    <rPh sb="8" eb="9">
      <t>ダ</t>
    </rPh>
    <rPh sb="11" eb="13">
      <t>カイケツ</t>
    </rPh>
    <phoneticPr fontId="2"/>
  </si>
  <si>
    <t/>
  </si>
  <si>
    <t>q96</t>
  </si>
  <si>
    <t>理由をつけて発表したり書いたりできる</t>
    <rPh sb="0" eb="2">
      <t>リユウ</t>
    </rPh>
    <rPh sb="6" eb="8">
      <t>ハッピョウ</t>
    </rPh>
    <rPh sb="11" eb="12">
      <t>カ</t>
    </rPh>
    <phoneticPr fontId="2"/>
  </si>
  <si>
    <t>q89</t>
  </si>
  <si>
    <t>q97</t>
  </si>
  <si>
    <t>授業のまとめを先生が見る</t>
    <rPh sb="0" eb="2">
      <t>ジュギョウ</t>
    </rPh>
    <rPh sb="7" eb="9">
      <t>センセイ</t>
    </rPh>
    <rPh sb="10" eb="11">
      <t>ミ</t>
    </rPh>
    <phoneticPr fontId="2"/>
  </si>
  <si>
    <t>q90</t>
  </si>
  <si>
    <t>q98</t>
  </si>
  <si>
    <t>ドリルをする【逆転項目】</t>
    <phoneticPr fontId="2"/>
  </si>
  <si>
    <t>q91</t>
  </si>
  <si>
    <t>q99</t>
  </si>
  <si>
    <t>考えを出し合って解決する</t>
    <rPh sb="0" eb="1">
      <t>カンガ</t>
    </rPh>
    <rPh sb="3" eb="4">
      <t>ダ</t>
    </rPh>
    <rPh sb="5" eb="6">
      <t>ア</t>
    </rPh>
    <rPh sb="8" eb="10">
      <t>カイケツ</t>
    </rPh>
    <phoneticPr fontId="2"/>
  </si>
  <si>
    <t>q92</t>
  </si>
  <si>
    <t>q100</t>
  </si>
  <si>
    <t>いるいろな考えを発表する</t>
    <rPh sb="5" eb="6">
      <t>カンガ</t>
    </rPh>
    <rPh sb="8" eb="10">
      <t>ハッピョウ</t>
    </rPh>
    <phoneticPr fontId="2"/>
  </si>
  <si>
    <t>q93</t>
  </si>
  <si>
    <t>q101</t>
  </si>
  <si>
    <t>授業の始めに解決方法を考える</t>
    <rPh sb="0" eb="2">
      <t>ジュギョウ</t>
    </rPh>
    <rPh sb="3" eb="4">
      <t>ハジ</t>
    </rPh>
    <rPh sb="6" eb="8">
      <t>カイケツ</t>
    </rPh>
    <rPh sb="8" eb="10">
      <t>ホウホウ</t>
    </rPh>
    <rPh sb="11" eb="12">
      <t>カンガ</t>
    </rPh>
    <phoneticPr fontId="2"/>
  </si>
  <si>
    <t>q94</t>
  </si>
  <si>
    <t>q102</t>
  </si>
  <si>
    <t>授業の最後に次時の疑問が浮かぶ</t>
    <rPh sb="0" eb="2">
      <t>ジュギョウ</t>
    </rPh>
    <rPh sb="3" eb="5">
      <t>サイゴ</t>
    </rPh>
    <rPh sb="6" eb="7">
      <t>ツギ</t>
    </rPh>
    <rPh sb="7" eb="8">
      <t>ジ</t>
    </rPh>
    <rPh sb="9" eb="11">
      <t>ギモン</t>
    </rPh>
    <rPh sb="12" eb="13">
      <t>ウ</t>
    </rPh>
    <phoneticPr fontId="2"/>
  </si>
  <si>
    <t>q95</t>
  </si>
  <si>
    <t>q103</t>
  </si>
  <si>
    <t>友達の考えを聞いてよくわかる</t>
    <rPh sb="0" eb="2">
      <t>トモダチ</t>
    </rPh>
    <rPh sb="3" eb="4">
      <t>カンガ</t>
    </rPh>
    <rPh sb="6" eb="7">
      <t>キ</t>
    </rPh>
    <phoneticPr fontId="2"/>
  </si>
  <si>
    <t>q88</t>
  </si>
  <si>
    <t>ALの実施（英語）</t>
    <rPh sb="3" eb="5">
      <t>ジッシ</t>
    </rPh>
    <rPh sb="6" eb="8">
      <t>エイゴ</t>
    </rPh>
    <phoneticPr fontId="2"/>
  </si>
  <si>
    <t>友達との英語の活動で表現できるようになる</t>
    <rPh sb="0" eb="2">
      <t>トモダチ</t>
    </rPh>
    <rPh sb="4" eb="6">
      <t>エイゴ</t>
    </rPh>
    <rPh sb="7" eb="9">
      <t>カツドウ</t>
    </rPh>
    <rPh sb="10" eb="12">
      <t>ヒョウゲン</t>
    </rPh>
    <phoneticPr fontId="2"/>
  </si>
  <si>
    <t>q104</t>
  </si>
  <si>
    <t>ALの実施（英語）</t>
    <rPh sb="3" eb="5">
      <t>ジッシ</t>
    </rPh>
    <phoneticPr fontId="2"/>
  </si>
  <si>
    <t>考えや気持ちを英語で聞く話す読む書く</t>
    <rPh sb="0" eb="1">
      <t>カンガ</t>
    </rPh>
    <rPh sb="3" eb="5">
      <t>キモ</t>
    </rPh>
    <rPh sb="7" eb="9">
      <t>エイゴ</t>
    </rPh>
    <rPh sb="10" eb="11">
      <t>キ</t>
    </rPh>
    <rPh sb="12" eb="13">
      <t>ハナ</t>
    </rPh>
    <rPh sb="14" eb="15">
      <t>ヨ</t>
    </rPh>
    <rPh sb="16" eb="17">
      <t>カ</t>
    </rPh>
    <phoneticPr fontId="2"/>
  </si>
  <si>
    <t>q105</t>
  </si>
  <si>
    <t>英語を使った活動で英語を使ってみたくなる</t>
    <rPh sb="0" eb="2">
      <t>エイゴ</t>
    </rPh>
    <rPh sb="3" eb="4">
      <t>ツカ</t>
    </rPh>
    <rPh sb="6" eb="8">
      <t>カツドウ</t>
    </rPh>
    <rPh sb="9" eb="11">
      <t>エイゴ</t>
    </rPh>
    <rPh sb="12" eb="13">
      <t>ツカ</t>
    </rPh>
    <phoneticPr fontId="2"/>
  </si>
  <si>
    <t>q106</t>
  </si>
  <si>
    <t>学習方略</t>
    <phoneticPr fontId="6"/>
  </si>
  <si>
    <t>柔軟的方略</t>
    <phoneticPr fontId="2"/>
  </si>
  <si>
    <t>question_02</t>
    <phoneticPr fontId="6"/>
  </si>
  <si>
    <t>わからないときは、勉強のやり方を変える</t>
    <rPh sb="9" eb="11">
      <t>ベンキョウ</t>
    </rPh>
    <rPh sb="14" eb="15">
      <t>カタ</t>
    </rPh>
    <rPh sb="16" eb="17">
      <t>カ</t>
    </rPh>
    <phoneticPr fontId="2"/>
  </si>
  <si>
    <t>q5</t>
  </si>
  <si>
    <t>内容を覚えているか確かめる</t>
    <rPh sb="0" eb="2">
      <t>ナイヨウ</t>
    </rPh>
    <rPh sb="3" eb="4">
      <t>オボ</t>
    </rPh>
    <rPh sb="9" eb="10">
      <t>タシ</t>
    </rPh>
    <phoneticPr fontId="2"/>
  </si>
  <si>
    <t>q6</t>
  </si>
  <si>
    <t>やり方が自分に合っているか考える</t>
    <rPh sb="2" eb="3">
      <t>カタ</t>
    </rPh>
    <rPh sb="4" eb="6">
      <t>ジブン</t>
    </rPh>
    <rPh sb="7" eb="8">
      <t>ア</t>
    </rPh>
    <rPh sb="13" eb="14">
      <t>カンガ</t>
    </rPh>
    <phoneticPr fontId="2"/>
  </si>
  <si>
    <t>q4</t>
  </si>
  <si>
    <t>勉強をする前に何を勉強するか考える</t>
    <rPh sb="0" eb="2">
      <t>ベンキョウ</t>
    </rPh>
    <rPh sb="5" eb="6">
      <t>マエ</t>
    </rPh>
    <rPh sb="7" eb="8">
      <t>ナニ</t>
    </rPh>
    <rPh sb="9" eb="11">
      <t>ベンキョウ</t>
    </rPh>
    <rPh sb="14" eb="15">
      <t>カンガ</t>
    </rPh>
    <phoneticPr fontId="2"/>
  </si>
  <si>
    <t>q7</t>
  </si>
  <si>
    <t>プランニング方略</t>
  </si>
  <si>
    <t>question_03</t>
    <phoneticPr fontId="6"/>
  </si>
  <si>
    <t>既習を見直す</t>
    <rPh sb="0" eb="2">
      <t>キシュウ</t>
    </rPh>
    <rPh sb="3" eb="5">
      <t>ミナオ</t>
    </rPh>
    <phoneticPr fontId="2"/>
  </si>
  <si>
    <t>q15</t>
  </si>
  <si>
    <t>最初に計画を立ててから勉強を始める</t>
    <rPh sb="0" eb="2">
      <t>サイショ</t>
    </rPh>
    <rPh sb="3" eb="5">
      <t>ケイカク</t>
    </rPh>
    <rPh sb="6" eb="7">
      <t>タ</t>
    </rPh>
    <rPh sb="11" eb="13">
      <t>ベンキョウ</t>
    </rPh>
    <rPh sb="14" eb="15">
      <t>ハジ</t>
    </rPh>
    <phoneticPr fontId="2"/>
  </si>
  <si>
    <t>q12</t>
  </si>
  <si>
    <t>正しいか確かめる</t>
    <rPh sb="0" eb="1">
      <t>タダ</t>
    </rPh>
    <rPh sb="4" eb="5">
      <t>タシ</t>
    </rPh>
    <phoneticPr fontId="2"/>
  </si>
  <si>
    <t>q13</t>
  </si>
  <si>
    <t>計画に沿って行う</t>
    <rPh sb="0" eb="2">
      <t>ケイカク</t>
    </rPh>
    <rPh sb="3" eb="4">
      <t>ソ</t>
    </rPh>
    <rPh sb="6" eb="7">
      <t>オコナ</t>
    </rPh>
    <phoneticPr fontId="2"/>
  </si>
  <si>
    <t>q14</t>
  </si>
  <si>
    <t>作業方略</t>
    <phoneticPr fontId="2"/>
  </si>
  <si>
    <t>question_04</t>
    <phoneticPr fontId="6"/>
  </si>
  <si>
    <t>参考書・事典の準備しておく</t>
    <rPh sb="0" eb="3">
      <t>サンコウショ</t>
    </rPh>
    <rPh sb="4" eb="6">
      <t>ジテン</t>
    </rPh>
    <rPh sb="7" eb="9">
      <t>ジュンビ</t>
    </rPh>
    <phoneticPr fontId="2"/>
  </si>
  <si>
    <t>q18</t>
  </si>
  <si>
    <t>言われなくてもノートにまとめる</t>
    <rPh sb="0" eb="1">
      <t>イ</t>
    </rPh>
    <phoneticPr fontId="2"/>
  </si>
  <si>
    <t>q20</t>
  </si>
  <si>
    <t>必要なものを用意してから勉強する</t>
    <rPh sb="0" eb="2">
      <t>ヒツヨウ</t>
    </rPh>
    <rPh sb="6" eb="8">
      <t>ヨウイ</t>
    </rPh>
    <rPh sb="12" eb="14">
      <t>ベンキョウ</t>
    </rPh>
    <phoneticPr fontId="2"/>
  </si>
  <si>
    <t>q19</t>
  </si>
  <si>
    <t>繰り返し書いて覚える</t>
    <rPh sb="0" eb="1">
      <t>ク</t>
    </rPh>
    <rPh sb="2" eb="3">
      <t>カエ</t>
    </rPh>
    <rPh sb="4" eb="5">
      <t>カ</t>
    </rPh>
    <rPh sb="7" eb="8">
      <t>オボ</t>
    </rPh>
    <phoneticPr fontId="2"/>
  </si>
  <si>
    <t>q21</t>
  </si>
  <si>
    <t>人的リソース方略</t>
    <phoneticPr fontId="2"/>
  </si>
  <si>
    <t>question_05</t>
    <phoneticPr fontId="6"/>
  </si>
  <si>
    <t>友達と答え合わせをする</t>
    <rPh sb="0" eb="2">
      <t>トモダチ</t>
    </rPh>
    <rPh sb="3" eb="4">
      <t>コタ</t>
    </rPh>
    <rPh sb="5" eb="6">
      <t>ア</t>
    </rPh>
    <phoneticPr fontId="2"/>
  </si>
  <si>
    <t>q27</t>
  </si>
  <si>
    <t>わからないとき、友達に答えを聞く</t>
    <rPh sb="8" eb="10">
      <t>トモダチ</t>
    </rPh>
    <rPh sb="11" eb="12">
      <t>コタ</t>
    </rPh>
    <rPh sb="14" eb="15">
      <t>キ</t>
    </rPh>
    <phoneticPr fontId="2"/>
  </si>
  <si>
    <t>q24</t>
  </si>
  <si>
    <t>わからないときは、友達にやり方を聞く</t>
    <rPh sb="9" eb="11">
      <t>トモダチ</t>
    </rPh>
    <rPh sb="14" eb="15">
      <t>カタ</t>
    </rPh>
    <rPh sb="16" eb="17">
      <t>キ</t>
    </rPh>
    <phoneticPr fontId="2"/>
  </si>
  <si>
    <t>q25</t>
  </si>
  <si>
    <t>勉強のできる友達と同じやり方でやる</t>
    <rPh sb="0" eb="2">
      <t>ベンキョウ</t>
    </rPh>
    <rPh sb="6" eb="8">
      <t>トモダチ</t>
    </rPh>
    <rPh sb="9" eb="10">
      <t>オナ</t>
    </rPh>
    <rPh sb="13" eb="14">
      <t>カタ</t>
    </rPh>
    <phoneticPr fontId="2"/>
  </si>
  <si>
    <t>q26</t>
  </si>
  <si>
    <t>認知的方略</t>
    <phoneticPr fontId="2"/>
  </si>
  <si>
    <t>question_06</t>
    <phoneticPr fontId="6"/>
  </si>
  <si>
    <t>わからないときは、先生に聞く</t>
    <rPh sb="9" eb="11">
      <t>センセイ</t>
    </rPh>
    <rPh sb="12" eb="13">
      <t>キ</t>
    </rPh>
    <phoneticPr fontId="2"/>
  </si>
  <si>
    <t>q30</t>
  </si>
  <si>
    <t>今までの学習と結びつけて考える</t>
    <rPh sb="0" eb="1">
      <t>イマ</t>
    </rPh>
    <rPh sb="4" eb="6">
      <t>ガクシュウ</t>
    </rPh>
    <rPh sb="7" eb="8">
      <t>ムス</t>
    </rPh>
    <rPh sb="12" eb="13">
      <t>カンガ</t>
    </rPh>
    <phoneticPr fontId="2"/>
  </si>
  <si>
    <t>q31</t>
  </si>
  <si>
    <t>内容を思い浮かべて考える</t>
    <rPh sb="0" eb="2">
      <t>ナイヨウ</t>
    </rPh>
    <rPh sb="3" eb="4">
      <t>オモ</t>
    </rPh>
    <rPh sb="5" eb="6">
      <t>ウ</t>
    </rPh>
    <rPh sb="9" eb="10">
      <t>カンガ</t>
    </rPh>
    <phoneticPr fontId="2"/>
  </si>
  <si>
    <t>q28</t>
  </si>
  <si>
    <t>知っている言葉で理解する</t>
    <rPh sb="0" eb="1">
      <t>シ</t>
    </rPh>
    <rPh sb="5" eb="7">
      <t>コトバ</t>
    </rPh>
    <rPh sb="8" eb="10">
      <t>リカイ</t>
    </rPh>
    <phoneticPr fontId="2"/>
  </si>
  <si>
    <t>q29</t>
  </si>
  <si>
    <t>努力調整方略</t>
    <phoneticPr fontId="2"/>
  </si>
  <si>
    <t>question_07</t>
    <phoneticPr fontId="6"/>
  </si>
  <si>
    <t>問題がつまらなくても最後までやり続ける</t>
    <rPh sb="0" eb="2">
      <t>モンダイ</t>
    </rPh>
    <rPh sb="10" eb="12">
      <t>サイゴ</t>
    </rPh>
    <rPh sb="16" eb="17">
      <t>ツヅ</t>
    </rPh>
    <phoneticPr fontId="2"/>
  </si>
  <si>
    <t>q38</t>
  </si>
  <si>
    <t>勉強がつまらないときはやめてしまう【逆転項目】</t>
    <rPh sb="0" eb="2">
      <t>ベンキョウ</t>
    </rPh>
    <rPh sb="18" eb="20">
      <t>ギャクテン</t>
    </rPh>
    <rPh sb="20" eb="22">
      <t>コウモク</t>
    </rPh>
    <phoneticPr fontId="2"/>
  </si>
  <si>
    <t>q35</t>
  </si>
  <si>
    <t>授業が難しいとき、簡単なところだけやる【逆転項目】</t>
    <rPh sb="0" eb="2">
      <t>ジュギョウ</t>
    </rPh>
    <rPh sb="3" eb="4">
      <t>ムズカ</t>
    </rPh>
    <rPh sb="9" eb="11">
      <t>カンタン</t>
    </rPh>
    <phoneticPr fontId="2"/>
  </si>
  <si>
    <t>q37</t>
  </si>
  <si>
    <t>嫌なところもよい成績をとるためにがんばる</t>
    <rPh sb="0" eb="1">
      <t>イヤ</t>
    </rPh>
    <rPh sb="8" eb="10">
      <t>セイセキ</t>
    </rPh>
    <phoneticPr fontId="2"/>
  </si>
  <si>
    <t>q36</t>
  </si>
  <si>
    <t>非認知能力</t>
  </si>
  <si>
    <t>自制心</t>
    <rPh sb="0" eb="3">
      <t>ジセイシン</t>
    </rPh>
    <phoneticPr fontId="2"/>
  </si>
  <si>
    <t>question_08</t>
    <phoneticPr fontId="6"/>
  </si>
  <si>
    <t>必要なものを忘れた【回答が逆転しているためそのまま】</t>
    <rPh sb="0" eb="2">
      <t>ヒツヨウ</t>
    </rPh>
    <rPh sb="6" eb="7">
      <t>ワス</t>
    </rPh>
    <rPh sb="10" eb="12">
      <t>カイトウ</t>
    </rPh>
    <phoneticPr fontId="2"/>
  </si>
  <si>
    <t>q39</t>
  </si>
  <si>
    <t>じゃまをした【回答が逆転しているためそのまま】</t>
    <phoneticPr fontId="2"/>
  </si>
  <si>
    <t>q40</t>
  </si>
  <si>
    <t>乱暴なことを言った【回答が逆転しているためそのまま】</t>
    <rPh sb="0" eb="2">
      <t>ランボウ</t>
    </rPh>
    <rPh sb="6" eb="7">
      <t>イ</t>
    </rPh>
    <phoneticPr fontId="2"/>
  </si>
  <si>
    <t>q41</t>
  </si>
  <si>
    <t>見つけられない【回答が逆転しているためそのまま】</t>
    <rPh sb="0" eb="1">
      <t>ミ</t>
    </rPh>
    <phoneticPr fontId="2"/>
  </si>
  <si>
    <t>q42</t>
  </si>
  <si>
    <t>人やものにあたった【回答が逆転しているためそのまま】</t>
    <rPh sb="0" eb="1">
      <t>ヒト</t>
    </rPh>
    <phoneticPr fontId="2"/>
  </si>
  <si>
    <t>q43</t>
  </si>
  <si>
    <t>思い出せない【回答が逆転しているためそのまま】</t>
    <rPh sb="0" eb="1">
      <t>オモ</t>
    </rPh>
    <rPh sb="2" eb="3">
      <t>ダ</t>
    </rPh>
    <phoneticPr fontId="2"/>
  </si>
  <si>
    <t>q44</t>
  </si>
  <si>
    <t>ぼんやり【回答が逆転しているためそのまま】</t>
    <phoneticPr fontId="2"/>
  </si>
  <si>
    <t>q45</t>
  </si>
  <si>
    <t>口答えをした【回答が逆転しているためそのまま】</t>
    <rPh sb="0" eb="1">
      <t>クチ</t>
    </rPh>
    <rPh sb="1" eb="2">
      <t>コタ</t>
    </rPh>
    <phoneticPr fontId="2"/>
  </si>
  <si>
    <t>q46</t>
  </si>
  <si>
    <t>自己効力感</t>
    <rPh sb="0" eb="2">
      <t>ジコ</t>
    </rPh>
    <rPh sb="2" eb="4">
      <t>コウリョク</t>
    </rPh>
    <rPh sb="4" eb="5">
      <t>カン</t>
    </rPh>
    <phoneticPr fontId="2"/>
  </si>
  <si>
    <t>question_09</t>
    <phoneticPr fontId="6"/>
  </si>
  <si>
    <t>よい評価をもらえると信じている</t>
    <rPh sb="2" eb="4">
      <t>ヒョウカ</t>
    </rPh>
    <rPh sb="10" eb="11">
      <t>シン</t>
    </rPh>
    <phoneticPr fontId="2"/>
  </si>
  <si>
    <t>q47</t>
  </si>
  <si>
    <t>教科書で一番難しい問題も理解できる</t>
    <rPh sb="0" eb="3">
      <t>キョウカショ</t>
    </rPh>
    <rPh sb="4" eb="6">
      <t>イチバン</t>
    </rPh>
    <rPh sb="6" eb="7">
      <t>ムズカ</t>
    </rPh>
    <rPh sb="9" eb="11">
      <t>モンダイ</t>
    </rPh>
    <rPh sb="12" eb="14">
      <t>リカイ</t>
    </rPh>
    <phoneticPr fontId="2"/>
  </si>
  <si>
    <t>q48</t>
  </si>
  <si>
    <t>基本的な問題は理解できている</t>
    <rPh sb="0" eb="3">
      <t>キホンテキ</t>
    </rPh>
    <rPh sb="4" eb="6">
      <t>モンダイ</t>
    </rPh>
    <rPh sb="7" eb="9">
      <t>リカイ</t>
    </rPh>
    <phoneticPr fontId="2"/>
  </si>
  <si>
    <t>q49</t>
  </si>
  <si>
    <t>先生が出す一番難しい問題も理解できる</t>
    <rPh sb="0" eb="2">
      <t>センセイ</t>
    </rPh>
    <rPh sb="3" eb="4">
      <t>ダ</t>
    </rPh>
    <rPh sb="5" eb="7">
      <t>イチバン</t>
    </rPh>
    <rPh sb="7" eb="8">
      <t>ムズカ</t>
    </rPh>
    <rPh sb="10" eb="12">
      <t>モンダイ</t>
    </rPh>
    <rPh sb="13" eb="15">
      <t>リカイ</t>
    </rPh>
    <phoneticPr fontId="2"/>
  </si>
  <si>
    <t>q50</t>
  </si>
  <si>
    <t>宿題や試験でよい成績がとれる</t>
    <rPh sb="0" eb="2">
      <t>シュクダイ</t>
    </rPh>
    <rPh sb="3" eb="5">
      <t>シケン</t>
    </rPh>
    <rPh sb="8" eb="10">
      <t>セイセキ</t>
    </rPh>
    <phoneticPr fontId="2"/>
  </si>
  <si>
    <t>q51</t>
  </si>
  <si>
    <t>よい成績をとれる</t>
    <rPh sb="2" eb="4">
      <t>セイセキ</t>
    </rPh>
    <phoneticPr fontId="2"/>
  </si>
  <si>
    <t>q52</t>
  </si>
  <si>
    <t>学習内容を使いこなせる</t>
    <rPh sb="0" eb="2">
      <t>ガクシュウ</t>
    </rPh>
    <rPh sb="2" eb="4">
      <t>ナイヨウ</t>
    </rPh>
    <rPh sb="5" eb="6">
      <t>ツカ</t>
    </rPh>
    <phoneticPr fontId="2"/>
  </si>
  <si>
    <t>q53</t>
  </si>
  <si>
    <t>授業でよくやっている</t>
    <rPh sb="0" eb="2">
      <t>ジュギョウ</t>
    </rPh>
    <phoneticPr fontId="2"/>
  </si>
  <si>
    <t>q54</t>
  </si>
  <si>
    <t>勤勉性</t>
    <phoneticPr fontId="2"/>
  </si>
  <si>
    <t>question_10</t>
    <phoneticPr fontId="6"/>
  </si>
  <si>
    <t>ミスをしないようにする【逆転項目】</t>
    <phoneticPr fontId="2"/>
  </si>
  <si>
    <t>q55</t>
  </si>
  <si>
    <t>楽しみながらがんばる【逆転項目】</t>
    <rPh sb="0" eb="1">
      <t>タノ</t>
    </rPh>
    <phoneticPr fontId="2"/>
  </si>
  <si>
    <t>q56</t>
  </si>
  <si>
    <t>やるべきことに関わる【逆転項目】</t>
    <rPh sb="7" eb="8">
      <t>カカ</t>
    </rPh>
    <phoneticPr fontId="2"/>
  </si>
  <si>
    <t>q57</t>
  </si>
  <si>
    <t>授業に集中する【逆転項目】</t>
    <rPh sb="0" eb="2">
      <t>ジュギョウ</t>
    </rPh>
    <rPh sb="3" eb="5">
      <t>シュウチュウ</t>
    </rPh>
    <phoneticPr fontId="2"/>
  </si>
  <si>
    <t>q58</t>
  </si>
  <si>
    <t>宿題ができたかを確認する【逆転項目】</t>
    <rPh sb="0" eb="2">
      <t>シュクダイ</t>
    </rPh>
    <rPh sb="8" eb="10">
      <t>カクニン</t>
    </rPh>
    <phoneticPr fontId="2"/>
  </si>
  <si>
    <t>q59</t>
  </si>
  <si>
    <t>ルールや順番を守る【逆転項目】</t>
    <rPh sb="4" eb="6">
      <t>ジュンバン</t>
    </rPh>
    <rPh sb="7" eb="8">
      <t>マモ</t>
    </rPh>
    <phoneticPr fontId="2"/>
  </si>
  <si>
    <t>q60</t>
  </si>
  <si>
    <t>約束を守る【逆転項目】</t>
    <rPh sb="0" eb="2">
      <t>ヤクソク</t>
    </rPh>
    <rPh sb="3" eb="4">
      <t>マモ</t>
    </rPh>
    <phoneticPr fontId="2"/>
  </si>
  <si>
    <t>q61</t>
  </si>
  <si>
    <t>周囲がちらかっている</t>
    <rPh sb="0" eb="2">
      <t>シュウイ</t>
    </rPh>
    <phoneticPr fontId="2"/>
  </si>
  <si>
    <t>q62</t>
  </si>
  <si>
    <t>最後まで終わらせる【逆転項目】</t>
    <rPh sb="0" eb="2">
      <t>サイゴ</t>
    </rPh>
    <rPh sb="4" eb="5">
      <t>オ</t>
    </rPh>
    <phoneticPr fontId="2"/>
  </si>
  <si>
    <t>q63</t>
  </si>
  <si>
    <t>きちんと整理する【逆転項目】</t>
    <rPh sb="4" eb="6">
      <t>セイリ</t>
    </rPh>
    <phoneticPr fontId="2"/>
  </si>
  <si>
    <t>q64</t>
  </si>
  <si>
    <t>宿題を終わらせてから遊ぶ【逆転項目】</t>
    <rPh sb="0" eb="2">
      <t>シュクダイ</t>
    </rPh>
    <rPh sb="3" eb="4">
      <t>オ</t>
    </rPh>
    <rPh sb="10" eb="11">
      <t>アソ</t>
    </rPh>
    <phoneticPr fontId="2"/>
  </si>
  <si>
    <t>q65</t>
  </si>
  <si>
    <t>気は散らない【逆転項目】</t>
    <rPh sb="0" eb="1">
      <t>キ</t>
    </rPh>
    <rPh sb="2" eb="3">
      <t>チ</t>
    </rPh>
    <phoneticPr fontId="2"/>
  </si>
  <si>
    <t>q66</t>
  </si>
  <si>
    <t>やるべきことをやる【逆転項目】</t>
    <phoneticPr fontId="2"/>
  </si>
  <si>
    <t>q67</t>
  </si>
  <si>
    <t>やりぬく力</t>
    <rPh sb="4" eb="5">
      <t>チカラ</t>
    </rPh>
    <phoneticPr fontId="2"/>
  </si>
  <si>
    <t>question_11</t>
    <phoneticPr fontId="6"/>
  </si>
  <si>
    <t>失敗を乗り越える</t>
    <rPh sb="0" eb="2">
      <t>シッパイ</t>
    </rPh>
    <rPh sb="3" eb="4">
      <t>ノ</t>
    </rPh>
    <rPh sb="5" eb="6">
      <t>コ</t>
    </rPh>
    <phoneticPr fontId="2"/>
  </si>
  <si>
    <t>q193</t>
  </si>
  <si>
    <t>前のことから気がそれる【逆転項目】</t>
    <rPh sb="0" eb="1">
      <t>マエ</t>
    </rPh>
    <rPh sb="6" eb="7">
      <t>キ</t>
    </rPh>
    <phoneticPr fontId="2"/>
  </si>
  <si>
    <t>q194</t>
  </si>
  <si>
    <t>興味関心が変わる【逆転項目】</t>
    <rPh sb="0" eb="2">
      <t>キョウミ</t>
    </rPh>
    <rPh sb="2" eb="4">
      <t>カンシン</t>
    </rPh>
    <rPh sb="5" eb="6">
      <t>カ</t>
    </rPh>
    <phoneticPr fontId="2"/>
  </si>
  <si>
    <t>q195</t>
  </si>
  <si>
    <t>やる気がなくならない</t>
    <rPh sb="2" eb="3">
      <t>キ</t>
    </rPh>
    <phoneticPr fontId="2"/>
  </si>
  <si>
    <t>q196</t>
  </si>
  <si>
    <t>あきてしまう【逆転項目】</t>
    <phoneticPr fontId="2"/>
  </si>
  <si>
    <t>q197</t>
  </si>
  <si>
    <t>よくがんばる</t>
    <phoneticPr fontId="2"/>
  </si>
  <si>
    <t>q198</t>
  </si>
  <si>
    <t>目標を変える【逆転項目】</t>
    <rPh sb="0" eb="2">
      <t>モクヒョウ</t>
    </rPh>
    <rPh sb="3" eb="4">
      <t>カ</t>
    </rPh>
    <phoneticPr fontId="2"/>
  </si>
  <si>
    <t>q199</t>
  </si>
  <si>
    <t>集中し続けられない【逆転項目】</t>
    <rPh sb="0" eb="2">
      <t>シュウチュウ</t>
    </rPh>
    <rPh sb="3" eb="4">
      <t>ツヅ</t>
    </rPh>
    <phoneticPr fontId="2"/>
  </si>
  <si>
    <t>q200</t>
  </si>
  <si>
    <t>最後まで終わらせる</t>
    <rPh sb="0" eb="2">
      <t>サイゴ</t>
    </rPh>
    <rPh sb="4" eb="5">
      <t>オ</t>
    </rPh>
    <phoneticPr fontId="2"/>
  </si>
  <si>
    <t>q201</t>
  </si>
  <si>
    <t>目標をやりとげる</t>
    <rPh sb="0" eb="2">
      <t>モクヒョウ</t>
    </rPh>
    <phoneticPr fontId="2"/>
  </si>
  <si>
    <t>q202</t>
  </si>
  <si>
    <t>新しいことに興味【逆転項目】</t>
    <rPh sb="0" eb="1">
      <t>アタラ</t>
    </rPh>
    <rPh sb="6" eb="8">
      <t>キョウミ</t>
    </rPh>
    <phoneticPr fontId="2"/>
  </si>
  <si>
    <t>q203</t>
  </si>
  <si>
    <t>真面目にコツコツ</t>
    <rPh sb="0" eb="3">
      <t>マジメ</t>
    </rPh>
    <phoneticPr fontId="2"/>
  </si>
  <si>
    <t>q204</t>
  </si>
  <si>
    <t>勉強</t>
    <rPh sb="0" eb="2">
      <t>ベンキョウ</t>
    </rPh>
    <phoneticPr fontId="2"/>
  </si>
  <si>
    <t>楽しい、好き</t>
    <rPh sb="0" eb="1">
      <t>タノ</t>
    </rPh>
    <rPh sb="4" eb="5">
      <t>ス</t>
    </rPh>
    <phoneticPr fontId="2"/>
  </si>
  <si>
    <t>q1</t>
  </si>
  <si>
    <t>将来役立つ</t>
    <rPh sb="0" eb="2">
      <t>ショウライ</t>
    </rPh>
    <rPh sb="2" eb="4">
      <t>ヤクダ</t>
    </rPh>
    <phoneticPr fontId="2"/>
  </si>
  <si>
    <t>q2</t>
  </si>
  <si>
    <t>先生や家族にほめられる</t>
    <rPh sb="0" eb="2">
      <t>センセイ</t>
    </rPh>
    <rPh sb="3" eb="5">
      <t>カゾク</t>
    </rPh>
    <phoneticPr fontId="2"/>
  </si>
  <si>
    <t>q3</t>
  </si>
  <si>
    <t>友達に認められる</t>
    <rPh sb="0" eb="2">
      <t>トモダチ</t>
    </rPh>
    <rPh sb="3" eb="4">
      <t>ミト</t>
    </rPh>
    <phoneticPr fontId="2"/>
  </si>
  <si>
    <t>q192</t>
  </si>
  <si>
    <t>勉強のやり方</t>
    <rPh sb="0" eb="2">
      <t>ベンキョウ</t>
    </rPh>
    <rPh sb="5" eb="6">
      <t>カタ</t>
    </rPh>
    <phoneticPr fontId="2"/>
  </si>
  <si>
    <t>自分自身</t>
    <rPh sb="0" eb="2">
      <t>ジブン</t>
    </rPh>
    <rPh sb="2" eb="4">
      <t>ジシン</t>
    </rPh>
    <phoneticPr fontId="2"/>
  </si>
  <si>
    <t>自分</t>
    <rPh sb="0" eb="2">
      <t>ジブン</t>
    </rPh>
    <phoneticPr fontId="2"/>
  </si>
  <si>
    <t>よいところがある</t>
    <phoneticPr fontId="2"/>
  </si>
  <si>
    <t>q68</t>
  </si>
  <si>
    <t>難しいことにも挑戦する</t>
    <rPh sb="0" eb="1">
      <t>ムズカ</t>
    </rPh>
    <rPh sb="7" eb="9">
      <t>チョウセン</t>
    </rPh>
    <phoneticPr fontId="2"/>
  </si>
  <si>
    <t>q69</t>
  </si>
  <si>
    <t>地域の歴史や自然に関心がある</t>
    <rPh sb="0" eb="2">
      <t>チイキ</t>
    </rPh>
    <rPh sb="3" eb="5">
      <t>レキシ</t>
    </rPh>
    <rPh sb="6" eb="8">
      <t>シゼン</t>
    </rPh>
    <rPh sb="9" eb="11">
      <t>カンシン</t>
    </rPh>
    <phoneticPr fontId="2"/>
  </si>
  <si>
    <t>q70</t>
  </si>
  <si>
    <t>夢や目標を持っている</t>
    <rPh sb="0" eb="1">
      <t>ユメ</t>
    </rPh>
    <rPh sb="2" eb="4">
      <t>モクヒョウ</t>
    </rPh>
    <rPh sb="5" eb="6">
      <t>モ</t>
    </rPh>
    <phoneticPr fontId="2"/>
  </si>
  <si>
    <t>q71</t>
  </si>
  <si>
    <t>友達に認められることは大事である</t>
    <rPh sb="0" eb="2">
      <t>トモダチ</t>
    </rPh>
    <rPh sb="3" eb="4">
      <t>ミト</t>
    </rPh>
    <rPh sb="11" eb="13">
      <t>ダイジ</t>
    </rPh>
    <phoneticPr fontId="2"/>
  </si>
  <si>
    <t>q205</t>
  </si>
  <si>
    <t>幼稚園に通っていた</t>
    <rPh sb="0" eb="3">
      <t>ヨウチエン</t>
    </rPh>
    <rPh sb="4" eb="5">
      <t>カヨ</t>
    </rPh>
    <phoneticPr fontId="2"/>
  </si>
  <si>
    <t>q206</t>
  </si>
  <si>
    <t>保育園に通っていた</t>
    <rPh sb="0" eb="3">
      <t>ホイクエン</t>
    </rPh>
    <rPh sb="4" eb="5">
      <t>カヨ</t>
    </rPh>
    <phoneticPr fontId="2"/>
  </si>
  <si>
    <t>q207</t>
  </si>
  <si>
    <t>将来どの学校まで進みたいか</t>
    <rPh sb="0" eb="2">
      <t>ショウライ</t>
    </rPh>
    <rPh sb="4" eb="6">
      <t>ガッコウ</t>
    </rPh>
    <rPh sb="8" eb="9">
      <t>スス</t>
    </rPh>
    <phoneticPr fontId="2"/>
  </si>
  <si>
    <t>将来何かの職業について働きたい</t>
    <rPh sb="0" eb="2">
      <t>ショウライ</t>
    </rPh>
    <rPh sb="2" eb="3">
      <t>ナニ</t>
    </rPh>
    <rPh sb="5" eb="7">
      <t>ショクギョウ</t>
    </rPh>
    <rPh sb="11" eb="12">
      <t>ハタラ</t>
    </rPh>
    <phoneticPr fontId="2"/>
  </si>
  <si>
    <t>進路で重視すること</t>
    <rPh sb="0" eb="2">
      <t>シンロ</t>
    </rPh>
    <rPh sb="3" eb="5">
      <t>ジュウシ</t>
    </rPh>
    <phoneticPr fontId="2"/>
  </si>
  <si>
    <t>進路</t>
    <rPh sb="0" eb="2">
      <t>シンロ</t>
    </rPh>
    <phoneticPr fontId="2"/>
  </si>
  <si>
    <t>就職に役立つことが学べる</t>
    <rPh sb="0" eb="2">
      <t>シュウショク</t>
    </rPh>
    <rPh sb="3" eb="5">
      <t>ヤクダ</t>
    </rPh>
    <rPh sb="9" eb="10">
      <t>マナ</t>
    </rPh>
    <phoneticPr fontId="2"/>
  </si>
  <si>
    <t>q75</t>
  </si>
  <si>
    <t>やりたい勉強や部活動ができる</t>
    <rPh sb="4" eb="6">
      <t>ベンキョウ</t>
    </rPh>
    <rPh sb="7" eb="10">
      <t>ブカツドウ</t>
    </rPh>
    <phoneticPr fontId="2"/>
  </si>
  <si>
    <t>q76</t>
  </si>
  <si>
    <t>学力に合っている</t>
    <rPh sb="0" eb="2">
      <t>ガクリョク</t>
    </rPh>
    <rPh sb="3" eb="4">
      <t>ア</t>
    </rPh>
    <phoneticPr fontId="2"/>
  </si>
  <si>
    <t>q77</t>
  </si>
  <si>
    <t>個性や特技が生かせる</t>
    <rPh sb="0" eb="2">
      <t>コセイ</t>
    </rPh>
    <rPh sb="3" eb="5">
      <t>トクギ</t>
    </rPh>
    <rPh sb="6" eb="7">
      <t>イ</t>
    </rPh>
    <phoneticPr fontId="2"/>
  </si>
  <si>
    <t>q78</t>
  </si>
  <si>
    <t>進路選択の参考情報</t>
    <rPh sb="0" eb="2">
      <t>シンロ</t>
    </rPh>
    <rPh sb="2" eb="4">
      <t>センタク</t>
    </rPh>
    <rPh sb="5" eb="7">
      <t>サンコウ</t>
    </rPh>
    <rPh sb="7" eb="9">
      <t>ジョウホウ</t>
    </rPh>
    <phoneticPr fontId="2"/>
  </si>
  <si>
    <t>先生の話</t>
    <rPh sb="0" eb="2">
      <t>センセイ</t>
    </rPh>
    <rPh sb="3" eb="4">
      <t>ハナ</t>
    </rPh>
    <phoneticPr fontId="2"/>
  </si>
  <si>
    <t>q79</t>
  </si>
  <si>
    <t>家の人の話</t>
    <rPh sb="0" eb="1">
      <t>イエ</t>
    </rPh>
    <rPh sb="2" eb="3">
      <t>ヒト</t>
    </rPh>
    <rPh sb="4" eb="5">
      <t>ハナ</t>
    </rPh>
    <phoneticPr fontId="2"/>
  </si>
  <si>
    <t>q80</t>
  </si>
  <si>
    <t>見学会</t>
    <rPh sb="0" eb="3">
      <t>ケンガクカイ</t>
    </rPh>
    <phoneticPr fontId="2"/>
  </si>
  <si>
    <t>q81</t>
  </si>
  <si>
    <t>友達や先輩の話し</t>
    <rPh sb="0" eb="2">
      <t>トモダチ</t>
    </rPh>
    <rPh sb="3" eb="5">
      <t>センパイ</t>
    </rPh>
    <rPh sb="6" eb="7">
      <t>ハナ</t>
    </rPh>
    <phoneticPr fontId="2"/>
  </si>
  <si>
    <t>q82</t>
  </si>
  <si>
    <t>昨年度のこと</t>
    <rPh sb="0" eb="3">
      <t>サクネンド</t>
    </rPh>
    <phoneticPr fontId="2"/>
  </si>
  <si>
    <t>学級</t>
    <rPh sb="0" eb="2">
      <t>ガッキュウ</t>
    </rPh>
    <phoneticPr fontId="2"/>
  </si>
  <si>
    <t>学級は楽しかった</t>
    <rPh sb="0" eb="2">
      <t>ガッキュウ</t>
    </rPh>
    <rPh sb="3" eb="4">
      <t>タノ</t>
    </rPh>
    <phoneticPr fontId="2"/>
  </si>
  <si>
    <t>q83</t>
  </si>
  <si>
    <t>学級は落ち着いていた</t>
    <rPh sb="0" eb="2">
      <t>ガッキュウ</t>
    </rPh>
    <rPh sb="3" eb="4">
      <t>オ</t>
    </rPh>
    <rPh sb="5" eb="6">
      <t>ツ</t>
    </rPh>
    <phoneticPr fontId="2"/>
  </si>
  <si>
    <t>q84</t>
  </si>
  <si>
    <t>学級はまとまっていた</t>
    <rPh sb="0" eb="2">
      <t>ガッキュウ</t>
    </rPh>
    <phoneticPr fontId="2"/>
  </si>
  <si>
    <t>q209</t>
  </si>
  <si>
    <t>先生がよさを認めてくれた</t>
    <rPh sb="0" eb="2">
      <t>センセイ</t>
    </rPh>
    <rPh sb="6" eb="7">
      <t>ミト</t>
    </rPh>
    <phoneticPr fontId="2"/>
  </si>
  <si>
    <t>q208</t>
  </si>
  <si>
    <t>先生が相談にのってくれた</t>
    <rPh sb="0" eb="2">
      <t>センセイ</t>
    </rPh>
    <rPh sb="3" eb="5">
      <t>ソウダン</t>
    </rPh>
    <phoneticPr fontId="2"/>
  </si>
  <si>
    <t>q87</t>
  </si>
  <si>
    <t>友達がよいところを認めてくれた</t>
    <rPh sb="0" eb="2">
      <t>トモダチ</t>
    </rPh>
    <rPh sb="9" eb="10">
      <t>ミト</t>
    </rPh>
    <phoneticPr fontId="2"/>
  </si>
  <si>
    <t>q86</t>
  </si>
  <si>
    <t>先生はわかるまで教えてくれた</t>
    <rPh sb="0" eb="2">
      <t>センセイ</t>
    </rPh>
    <rPh sb="8" eb="9">
      <t>オシ</t>
    </rPh>
    <phoneticPr fontId="2"/>
  </si>
  <si>
    <t>q210</t>
  </si>
  <si>
    <t>学校での生活に満足していた</t>
    <rPh sb="0" eb="2">
      <t>ガッコウ</t>
    </rPh>
    <rPh sb="4" eb="6">
      <t>セイカツ</t>
    </rPh>
    <rPh sb="7" eb="9">
      <t>マンゾク</t>
    </rPh>
    <phoneticPr fontId="2"/>
  </si>
  <si>
    <t>昨年度の授業</t>
    <rPh sb="0" eb="3">
      <t>サクネンド</t>
    </rPh>
    <rPh sb="4" eb="6">
      <t>ジュギョウ</t>
    </rPh>
    <phoneticPr fontId="2"/>
  </si>
  <si>
    <t>家での生活</t>
    <rPh sb="0" eb="1">
      <t>イエ</t>
    </rPh>
    <rPh sb="3" eb="5">
      <t>セイカツ</t>
    </rPh>
    <phoneticPr fontId="2"/>
  </si>
  <si>
    <t>生活</t>
    <rPh sb="0" eb="2">
      <t>セイカツ</t>
    </rPh>
    <phoneticPr fontId="2"/>
  </si>
  <si>
    <t>宿題をしている</t>
    <rPh sb="0" eb="2">
      <t>シュクダイ</t>
    </rPh>
    <phoneticPr fontId="2"/>
  </si>
  <si>
    <t>q107</t>
  </si>
  <si>
    <t>家で予習・復習をしている</t>
    <rPh sb="0" eb="1">
      <t>イエ</t>
    </rPh>
    <rPh sb="2" eb="4">
      <t>ヨシュウ</t>
    </rPh>
    <rPh sb="5" eb="7">
      <t>フクシュウ</t>
    </rPh>
    <phoneticPr fontId="2"/>
  </si>
  <si>
    <t>q108</t>
  </si>
  <si>
    <t>平日の勉強時間</t>
    <rPh sb="0" eb="2">
      <t>ヘイジツ</t>
    </rPh>
    <rPh sb="3" eb="5">
      <t>ベンキョウ</t>
    </rPh>
    <rPh sb="5" eb="7">
      <t>ジカン</t>
    </rPh>
    <phoneticPr fontId="2"/>
  </si>
  <si>
    <t>q109</t>
  </si>
  <si>
    <t>土日の勉強時間</t>
    <rPh sb="0" eb="2">
      <t>ドニチ</t>
    </rPh>
    <rPh sb="3" eb="5">
      <t>ベンキョウ</t>
    </rPh>
    <rPh sb="5" eb="7">
      <t>ジカン</t>
    </rPh>
    <phoneticPr fontId="2"/>
  </si>
  <si>
    <t>q110</t>
  </si>
  <si>
    <t>１週間の塾の時間</t>
    <rPh sb="1" eb="3">
      <t>シュウカン</t>
    </rPh>
    <rPh sb="4" eb="5">
      <t>ジュク</t>
    </rPh>
    <rPh sb="6" eb="8">
      <t>ジカン</t>
    </rPh>
    <phoneticPr fontId="2"/>
  </si>
  <si>
    <t>q111</t>
  </si>
  <si>
    <t>１カ月で読む本の量</t>
    <rPh sb="2" eb="3">
      <t>ゲツ</t>
    </rPh>
    <rPh sb="4" eb="5">
      <t>ヨ</t>
    </rPh>
    <rPh sb="6" eb="7">
      <t>ホン</t>
    </rPh>
    <rPh sb="8" eb="9">
      <t>リョウ</t>
    </rPh>
    <phoneticPr fontId="2"/>
  </si>
  <si>
    <t>q112</t>
  </si>
  <si>
    <t>家にある本の量</t>
    <rPh sb="0" eb="1">
      <t>イエ</t>
    </rPh>
    <rPh sb="4" eb="5">
      <t>ホン</t>
    </rPh>
    <rPh sb="6" eb="7">
      <t>リョウ</t>
    </rPh>
    <phoneticPr fontId="2"/>
  </si>
  <si>
    <t>q113</t>
  </si>
  <si>
    <t>平日のゲーム時間</t>
    <rPh sb="0" eb="2">
      <t>ヘイジツ</t>
    </rPh>
    <rPh sb="6" eb="8">
      <t>ジカン</t>
    </rPh>
    <phoneticPr fontId="2"/>
  </si>
  <si>
    <t>q114</t>
  </si>
  <si>
    <t>ゲームの約束</t>
    <rPh sb="4" eb="6">
      <t>ヤクソク</t>
    </rPh>
    <phoneticPr fontId="2"/>
  </si>
  <si>
    <t>q115</t>
  </si>
  <si>
    <t>平日の携帯時間</t>
    <rPh sb="0" eb="2">
      <t>ヘイジツ</t>
    </rPh>
    <rPh sb="3" eb="5">
      <t>ケイタイ</t>
    </rPh>
    <rPh sb="5" eb="7">
      <t>ジカン</t>
    </rPh>
    <phoneticPr fontId="2"/>
  </si>
  <si>
    <t>q116</t>
  </si>
  <si>
    <t>携帯の約束</t>
    <rPh sb="0" eb="2">
      <t>ケイタイ</t>
    </rPh>
    <rPh sb="3" eb="5">
      <t>ヤクソク</t>
    </rPh>
    <phoneticPr fontId="2"/>
  </si>
  <si>
    <t>q117</t>
  </si>
  <si>
    <t>学校の話しを家でする</t>
    <rPh sb="0" eb="2">
      <t>ガッコウ</t>
    </rPh>
    <rPh sb="3" eb="4">
      <t>ハナ</t>
    </rPh>
    <rPh sb="6" eb="7">
      <t>イエ</t>
    </rPh>
    <phoneticPr fontId="2"/>
  </si>
  <si>
    <t>q118</t>
  </si>
  <si>
    <t>地域で大人と関わる</t>
    <rPh sb="0" eb="2">
      <t>チイキ</t>
    </rPh>
    <rPh sb="3" eb="5">
      <t>オトナ</t>
    </rPh>
    <rPh sb="6" eb="7">
      <t>カカ</t>
    </rPh>
    <phoneticPr fontId="2"/>
  </si>
  <si>
    <t>q119</t>
  </si>
  <si>
    <t>生活の様子</t>
    <rPh sb="0" eb="2">
      <t>セイカツ</t>
    </rPh>
    <rPh sb="3" eb="5">
      <t>ヨウス</t>
    </rPh>
    <phoneticPr fontId="2"/>
  </si>
  <si>
    <t>３達</t>
    <rPh sb="1" eb="2">
      <t>タツ</t>
    </rPh>
    <phoneticPr fontId="2"/>
  </si>
  <si>
    <t>登下校時刻を守る</t>
    <rPh sb="0" eb="3">
      <t>トウゲコウ</t>
    </rPh>
    <rPh sb="3" eb="5">
      <t>ジコク</t>
    </rPh>
    <rPh sb="6" eb="7">
      <t>マモ</t>
    </rPh>
    <phoneticPr fontId="2"/>
  </si>
  <si>
    <t>q120</t>
  </si>
  <si>
    <t>授業開始時刻を守る</t>
    <rPh sb="0" eb="2">
      <t>ジュギョウ</t>
    </rPh>
    <rPh sb="2" eb="4">
      <t>カイシ</t>
    </rPh>
    <rPh sb="4" eb="6">
      <t>ジコク</t>
    </rPh>
    <rPh sb="7" eb="8">
      <t>マモ</t>
    </rPh>
    <phoneticPr fontId="2"/>
  </si>
  <si>
    <t>q121</t>
  </si>
  <si>
    <t>脱いだ履物のかかとをそろえる</t>
    <rPh sb="0" eb="1">
      <t>ヌ</t>
    </rPh>
    <rPh sb="3" eb="5">
      <t>ハキモノ</t>
    </rPh>
    <phoneticPr fontId="2"/>
  </si>
  <si>
    <t>q122</t>
  </si>
  <si>
    <t>身の回りの整理整頓ができる</t>
    <rPh sb="0" eb="1">
      <t>ミ</t>
    </rPh>
    <rPh sb="2" eb="3">
      <t>マワ</t>
    </rPh>
    <rPh sb="5" eb="7">
      <t>セイリ</t>
    </rPh>
    <rPh sb="7" eb="9">
      <t>セイトン</t>
    </rPh>
    <phoneticPr fontId="2"/>
  </si>
  <si>
    <t>q123</t>
  </si>
  <si>
    <t>誰に対しても進んであいさつができる</t>
    <rPh sb="0" eb="1">
      <t>ダレ</t>
    </rPh>
    <rPh sb="2" eb="3">
      <t>タイ</t>
    </rPh>
    <rPh sb="6" eb="7">
      <t>スス</t>
    </rPh>
    <phoneticPr fontId="2"/>
  </si>
  <si>
    <t>q124</t>
  </si>
  <si>
    <t>呼ばれたら、はいと返事ができる</t>
    <rPh sb="0" eb="1">
      <t>ヨ</t>
    </rPh>
    <rPh sb="9" eb="11">
      <t>ヘンジ</t>
    </rPh>
    <phoneticPr fontId="2"/>
  </si>
  <si>
    <t>q125</t>
  </si>
  <si>
    <t>正しい言葉遣いができる</t>
    <rPh sb="0" eb="1">
      <t>タダ</t>
    </rPh>
    <rPh sb="3" eb="5">
      <t>コトバ</t>
    </rPh>
    <rPh sb="5" eb="6">
      <t>ヅカ</t>
    </rPh>
    <phoneticPr fontId="2"/>
  </si>
  <si>
    <t>q126</t>
  </si>
  <si>
    <t>やさしい言葉遣いができる</t>
    <rPh sb="4" eb="6">
      <t>コトバ</t>
    </rPh>
    <rPh sb="6" eb="7">
      <t>ヅカ</t>
    </rPh>
    <phoneticPr fontId="2"/>
  </si>
  <si>
    <t>q127</t>
  </si>
  <si>
    <t>授業準備をして授業に臨める</t>
    <rPh sb="0" eb="2">
      <t>ジュギョウ</t>
    </rPh>
    <rPh sb="2" eb="4">
      <t>ジュンビ</t>
    </rPh>
    <rPh sb="7" eb="9">
      <t>ジュギョウ</t>
    </rPh>
    <rPh sb="10" eb="11">
      <t>ノゾ</t>
    </rPh>
    <phoneticPr fontId="2"/>
  </si>
  <si>
    <t>q128</t>
  </si>
  <si>
    <t>発表をきく、発表をすることができる</t>
    <rPh sb="0" eb="2">
      <t>ハッピョウ</t>
    </rPh>
    <rPh sb="6" eb="8">
      <t>ハッピョウ</t>
    </rPh>
    <phoneticPr fontId="2"/>
  </si>
  <si>
    <t>q129</t>
  </si>
  <si>
    <t>集会で静かにし、姿勢を正すことができる</t>
    <rPh sb="0" eb="2">
      <t>シュウカイ</t>
    </rPh>
    <rPh sb="3" eb="4">
      <t>シズ</t>
    </rPh>
    <rPh sb="8" eb="10">
      <t>シセイ</t>
    </rPh>
    <rPh sb="11" eb="12">
      <t>タダ</t>
    </rPh>
    <phoneticPr fontId="2"/>
  </si>
  <si>
    <t>q130</t>
  </si>
  <si>
    <t>学校をきれいにすることができる</t>
    <rPh sb="0" eb="2">
      <t>ガッコウ</t>
    </rPh>
    <phoneticPr fontId="2"/>
  </si>
  <si>
    <t>q131</t>
  </si>
  <si>
    <t>学校での勉強</t>
    <rPh sb="0" eb="2">
      <t>ガッコウ</t>
    </rPh>
    <rPh sb="4" eb="6">
      <t>ベンキョウ</t>
    </rPh>
    <phoneticPr fontId="2"/>
  </si>
  <si>
    <t>教科に関する調査</t>
    <rPh sb="0" eb="2">
      <t>キョウカ</t>
    </rPh>
    <rPh sb="3" eb="4">
      <t>カン</t>
    </rPh>
    <rPh sb="6" eb="8">
      <t>チョウサ</t>
    </rPh>
    <phoneticPr fontId="2"/>
  </si>
  <si>
    <t>国語の調査時間はあまった（十分だった）</t>
    <rPh sb="0" eb="2">
      <t>コクゴ</t>
    </rPh>
    <rPh sb="3" eb="5">
      <t>チョウサ</t>
    </rPh>
    <rPh sb="5" eb="7">
      <t>ジカン</t>
    </rPh>
    <rPh sb="13" eb="15">
      <t>ジュウブン</t>
    </rPh>
    <phoneticPr fontId="2"/>
  </si>
  <si>
    <t>国語の調査内容はやさしかった</t>
    <rPh sb="0" eb="2">
      <t>コクゴ</t>
    </rPh>
    <rPh sb="3" eb="5">
      <t>チョウサ</t>
    </rPh>
    <rPh sb="5" eb="7">
      <t>ナイヨウ</t>
    </rPh>
    <phoneticPr fontId="2"/>
  </si>
  <si>
    <t>算数・数学の調査時間はあまった（十分だった）</t>
    <rPh sb="0" eb="2">
      <t>サンスウ</t>
    </rPh>
    <rPh sb="3" eb="5">
      <t>スウガク</t>
    </rPh>
    <rPh sb="6" eb="8">
      <t>チョウサ</t>
    </rPh>
    <rPh sb="8" eb="10">
      <t>ジカン</t>
    </rPh>
    <phoneticPr fontId="2"/>
  </si>
  <si>
    <t>算数・数学の調査内容はやさしかった</t>
    <rPh sb="0" eb="2">
      <t>サンスウ</t>
    </rPh>
    <rPh sb="3" eb="5">
      <t>スウガク</t>
    </rPh>
    <rPh sb="6" eb="8">
      <t>チョウサ</t>
    </rPh>
    <rPh sb="8" eb="10">
      <t>ナイヨウ</t>
    </rPh>
    <phoneticPr fontId="2"/>
  </si>
  <si>
    <t>英語の調査時間はあまった（十分だった）</t>
    <rPh sb="0" eb="2">
      <t>エイゴ</t>
    </rPh>
    <rPh sb="3" eb="5">
      <t>チョウサ</t>
    </rPh>
    <rPh sb="5" eb="7">
      <t>ジカン</t>
    </rPh>
    <phoneticPr fontId="2"/>
  </si>
  <si>
    <t>英語の調査内容はやさしかった</t>
    <rPh sb="0" eb="2">
      <t>エイゴ</t>
    </rPh>
    <rPh sb="3" eb="5">
      <t>チョウサ</t>
    </rPh>
    <rPh sb="5" eb="7">
      <t>ナイヨウ</t>
    </rPh>
    <phoneticPr fontId="2"/>
  </si>
  <si>
    <t>あなた自身</t>
    <rPh sb="3" eb="5">
      <t>ジシン</t>
    </rPh>
    <phoneticPr fontId="2"/>
  </si>
  <si>
    <t>生まれた月</t>
    <rPh sb="0" eb="1">
      <t>ウ</t>
    </rPh>
    <rPh sb="4" eb="5">
      <t>ツキ</t>
    </rPh>
    <phoneticPr fontId="2"/>
  </si>
  <si>
    <t>q138</t>
  </si>
  <si>
    <t>H30児童生徒質問紙</t>
    <rPh sb="3" eb="10">
      <t>ジドウセイトシツモンシ</t>
    </rPh>
    <phoneticPr fontId="2"/>
  </si>
  <si>
    <t>testset_code</t>
  </si>
  <si>
    <t>question_id</t>
  </si>
  <si>
    <t>mark_value</t>
  </si>
  <si>
    <t>ローデータ内の問題</t>
    <rPh sb="5" eb="6">
      <t>ナイ</t>
    </rPh>
    <rPh sb="7" eb="9">
      <t>モンダイ</t>
    </rPh>
    <phoneticPr fontId="2"/>
  </si>
  <si>
    <t>Q1</t>
  </si>
  <si>
    <t>Q00000000010</t>
  </si>
  <si>
    <t>Q00000000020</t>
  </si>
  <si>
    <t>Q1</t>
    <phoneticPr fontId="2"/>
  </si>
  <si>
    <t>Q00000000030</t>
  </si>
  <si>
    <t>Q00000000040</t>
  </si>
  <si>
    <t>Q00000000050</t>
  </si>
  <si>
    <t>Q00000000060</t>
  </si>
  <si>
    <t>Q00000000070</t>
  </si>
  <si>
    <t>Q00000000080</t>
  </si>
  <si>
    <t>Q00000000090</t>
  </si>
  <si>
    <t>Q00000000100</t>
  </si>
  <si>
    <t>Q00000000110</t>
  </si>
  <si>
    <t>Q00000000120</t>
  </si>
  <si>
    <t>Q00000000130</t>
  </si>
  <si>
    <t>Q00000000140</t>
  </si>
  <si>
    <t>Q00000000150</t>
  </si>
  <si>
    <t>Q00000000160</t>
  </si>
  <si>
    <t>Q00000000170</t>
  </si>
  <si>
    <t>Q00000000180</t>
  </si>
  <si>
    <t>Q00000000190</t>
  </si>
  <si>
    <t>Q00000000200</t>
  </si>
  <si>
    <t>Q00000000210</t>
  </si>
  <si>
    <t>Q00000000220</t>
  </si>
  <si>
    <t>Q00000000230</t>
  </si>
  <si>
    <t>Q00000000240</t>
  </si>
  <si>
    <t>Q00000000250</t>
  </si>
  <si>
    <t>Q00000000260</t>
  </si>
  <si>
    <t>Q00000000270</t>
  </si>
  <si>
    <t>Q00000000280</t>
  </si>
  <si>
    <t>Q00000000290</t>
  </si>
  <si>
    <t>Q00000000300</t>
  </si>
  <si>
    <t>Q00000000310</t>
  </si>
  <si>
    <t>Q00000000320</t>
  </si>
  <si>
    <t>Q00000000330</t>
  </si>
  <si>
    <t>Q00000000340</t>
  </si>
  <si>
    <t>Q00000000350</t>
  </si>
  <si>
    <t>Q00000000360</t>
  </si>
  <si>
    <t>Q00000000370</t>
  </si>
  <si>
    <t>Q00000000380</t>
  </si>
  <si>
    <t>Q00000000390</t>
  </si>
  <si>
    <t>Q00000000400</t>
  </si>
  <si>
    <t>Q00000000410</t>
  </si>
  <si>
    <t>Q00000000420</t>
  </si>
  <si>
    <t>Q00000000430</t>
  </si>
  <si>
    <t>Q00000000440</t>
  </si>
  <si>
    <t>Q00000000450</t>
  </si>
  <si>
    <t>Q00000000460</t>
  </si>
  <si>
    <t>Q00000000470</t>
  </si>
  <si>
    <t>Q00000000480</t>
  </si>
  <si>
    <t>Q00000000490</t>
  </si>
  <si>
    <t>Q00000000500</t>
  </si>
  <si>
    <t>Q00000000510</t>
  </si>
  <si>
    <t>Q00000000520</t>
  </si>
  <si>
    <t>Q00000000530</t>
  </si>
  <si>
    <t>Q00000000540</t>
  </si>
  <si>
    <t>Q00000000550</t>
  </si>
  <si>
    <t>Q00000000560</t>
  </si>
  <si>
    <t>Q00000000570</t>
  </si>
  <si>
    <t>Q00000000580</t>
  </si>
  <si>
    <t>Q00000000590</t>
  </si>
  <si>
    <t>Q00000000600</t>
  </si>
  <si>
    <t>Q00000000610</t>
  </si>
  <si>
    <t>Q00000000620</t>
  </si>
  <si>
    <t>Q00000000630</t>
  </si>
  <si>
    <t>Q00000000640</t>
  </si>
  <si>
    <t>Q00000000650</t>
  </si>
  <si>
    <t>Q00000000660</t>
  </si>
  <si>
    <t>Q00000000670</t>
  </si>
  <si>
    <t>Q00000000680</t>
  </si>
  <si>
    <t>Q00000000690</t>
  </si>
  <si>
    <t>Q00000000700</t>
  </si>
  <si>
    <t>Q00000000710</t>
  </si>
  <si>
    <t>Q00000000720</t>
  </si>
  <si>
    <t>Q00000000730</t>
  </si>
  <si>
    <t>Q00000000740</t>
  </si>
  <si>
    <t>Q00000000750</t>
  </si>
  <si>
    <t>Q00000000760</t>
  </si>
  <si>
    <t>Q00000000770</t>
  </si>
  <si>
    <t>Q00000000780</t>
  </si>
  <si>
    <t>Q00000000790</t>
  </si>
  <si>
    <t>Q00000000800</t>
  </si>
  <si>
    <t>Q00000000810</t>
  </si>
  <si>
    <t>Q00000000820</t>
  </si>
  <si>
    <t>Q00000000830</t>
  </si>
  <si>
    <t>Q00000000840</t>
  </si>
  <si>
    <t>Q00000000850</t>
  </si>
  <si>
    <t>Q00000000860</t>
  </si>
  <si>
    <t>Q00000000870</t>
  </si>
  <si>
    <t>Q00000000880</t>
  </si>
  <si>
    <t>Q00000000890</t>
  </si>
  <si>
    <t>Q00000000900</t>
  </si>
  <si>
    <t>Q00000000910</t>
  </si>
  <si>
    <t>Q00000000920</t>
  </si>
  <si>
    <t>Q00000000930</t>
  </si>
  <si>
    <t>Q00000000940</t>
  </si>
  <si>
    <t>Q00000000950</t>
  </si>
  <si>
    <t>Q00000000960</t>
  </si>
  <si>
    <t>Q00000000970</t>
  </si>
  <si>
    <t>Q00000000980</t>
  </si>
  <si>
    <t>Q00000000990</t>
  </si>
  <si>
    <t>Q00000001000</t>
  </si>
  <si>
    <t>Q00000001010</t>
  </si>
  <si>
    <t>Q00000001020</t>
  </si>
  <si>
    <t>Q00000001030</t>
  </si>
  <si>
    <t>Q00000001040</t>
  </si>
  <si>
    <t>Q00000001050</t>
  </si>
  <si>
    <t>Q00000001061</t>
    <phoneticPr fontId="2"/>
  </si>
  <si>
    <t>Q00000001062</t>
    <phoneticPr fontId="2"/>
  </si>
  <si>
    <t>Q00000001063</t>
    <phoneticPr fontId="2"/>
  </si>
  <si>
    <t>Q00000001070</t>
    <phoneticPr fontId="2"/>
  </si>
  <si>
    <t>Q2</t>
    <phoneticPr fontId="2"/>
  </si>
  <si>
    <t>Q00000001080</t>
    <phoneticPr fontId="2"/>
  </si>
  <si>
    <t>Q00000001090</t>
  </si>
  <si>
    <t>Q00000001100</t>
  </si>
  <si>
    <t>Q00000001110</t>
  </si>
  <si>
    <t>Q00000001120</t>
  </si>
  <si>
    <t>Q00000001130</t>
  </si>
  <si>
    <t>Q00000001140</t>
  </si>
  <si>
    <t>Q00000001150</t>
  </si>
  <si>
    <t>Q00000001160</t>
  </si>
  <si>
    <t>Q00000001170</t>
  </si>
  <si>
    <t>Q00000001180</t>
  </si>
  <si>
    <t>Q00000001190</t>
  </si>
  <si>
    <t>Q00000001200</t>
  </si>
  <si>
    <t>Q00000001210</t>
  </si>
  <si>
    <t>Q00000001220</t>
  </si>
  <si>
    <t>Q00000001230</t>
  </si>
  <si>
    <t>Q00000001240</t>
  </si>
  <si>
    <t>Q00000001250</t>
  </si>
  <si>
    <t>Q00000001260</t>
  </si>
  <si>
    <t>Q00000001270</t>
  </si>
  <si>
    <t>Q00000001280</t>
  </si>
  <si>
    <t>Q00000001290</t>
  </si>
  <si>
    <t>Q00000001300</t>
  </si>
  <si>
    <t>Q00000001310</t>
  </si>
  <si>
    <t>Q00000001320</t>
  </si>
  <si>
    <t>Q00000001330</t>
  </si>
  <si>
    <t>Q00000001340</t>
  </si>
  <si>
    <t>Q00000001350</t>
  </si>
  <si>
    <t>Q00000001360</t>
  </si>
  <si>
    <t>Q00000001370</t>
  </si>
  <si>
    <t>Q00000001380</t>
  </si>
  <si>
    <t>Q00000001390</t>
  </si>
  <si>
    <t>Q00000001400</t>
  </si>
  <si>
    <t>Q00000001410</t>
  </si>
  <si>
    <t>Q00000001420</t>
  </si>
  <si>
    <t>Q00000001430</t>
  </si>
  <si>
    <t>Q00000001440</t>
  </si>
  <si>
    <t>Q00000001450</t>
  </si>
  <si>
    <t>Q00000001460</t>
  </si>
  <si>
    <t>Q00000001470</t>
  </si>
  <si>
    <t>Q00000001480</t>
  </si>
  <si>
    <t>Q00000001490</t>
  </si>
  <si>
    <t>Q00000001500</t>
  </si>
  <si>
    <t>Q00000001510</t>
  </si>
  <si>
    <t>Q00000001520</t>
  </si>
  <si>
    <t>Q00000001530</t>
  </si>
  <si>
    <t>Q00000001540</t>
  </si>
  <si>
    <t>Q00000001550</t>
  </si>
  <si>
    <t>Q00000001560</t>
  </si>
  <si>
    <t>Q00000001570</t>
  </si>
  <si>
    <t>Q00000001580</t>
  </si>
  <si>
    <t>Q00000001590</t>
  </si>
  <si>
    <t>Q00000001600</t>
  </si>
  <si>
    <t>Q00000001610</t>
  </si>
  <si>
    <t>Q00000001620</t>
  </si>
  <si>
    <t>Q00000001630</t>
  </si>
  <si>
    <t>Q00000001640</t>
  </si>
  <si>
    <t>Q00000001650</t>
  </si>
  <si>
    <t>Q00000001660</t>
  </si>
  <si>
    <t>Q00000001670</t>
  </si>
  <si>
    <t>Q00000001680</t>
  </si>
  <si>
    <t>Q00000001690</t>
  </si>
  <si>
    <t>Q00000001700</t>
  </si>
  <si>
    <t>Q00000001710</t>
  </si>
  <si>
    <t>Q00000001720</t>
  </si>
  <si>
    <t>Q00000001730</t>
  </si>
  <si>
    <t>Q00000001740</t>
  </si>
  <si>
    <t>Q00000001750</t>
  </si>
  <si>
    <t>Q00000001760</t>
  </si>
  <si>
    <t>Q00000001770</t>
  </si>
  <si>
    <t>Q00000001780</t>
  </si>
  <si>
    <t>Q00000001790</t>
  </si>
  <si>
    <t>Q00000001800</t>
  </si>
  <si>
    <t>Q00000001810</t>
  </si>
  <si>
    <t>Q00000001820</t>
  </si>
  <si>
    <t>Q00000001830</t>
  </si>
  <si>
    <t>Q00000001840</t>
  </si>
  <si>
    <t>Q00000001850</t>
  </si>
  <si>
    <t>Q00000001860</t>
  </si>
  <si>
    <t>Q00000001870</t>
  </si>
  <si>
    <t>Q00000001880</t>
  </si>
  <si>
    <t>Q00000001890</t>
  </si>
  <si>
    <t>Q00000001900</t>
  </si>
  <si>
    <t>Q00000001910</t>
  </si>
  <si>
    <t>Q00000001920</t>
  </si>
  <si>
    <t>Q00000001930</t>
  </si>
  <si>
    <t>Q00000001940</t>
  </si>
  <si>
    <t>Q00000001950</t>
  </si>
  <si>
    <t>Q00000001961</t>
    <phoneticPr fontId="2"/>
  </si>
  <si>
    <t>Q00000001962</t>
    <phoneticPr fontId="2"/>
  </si>
  <si>
    <t>Q00000001963</t>
    <phoneticPr fontId="2"/>
  </si>
  <si>
    <t>Q00000001970</t>
  </si>
  <si>
    <t>Q3</t>
    <phoneticPr fontId="2"/>
  </si>
  <si>
    <t>Q00000001980</t>
  </si>
  <si>
    <t>Q00000001990</t>
  </si>
  <si>
    <t>Q00000002000</t>
  </si>
  <si>
    <t>Q00000002010</t>
  </si>
  <si>
    <t>Q00000002020</t>
  </si>
  <si>
    <t>Q00000002030</t>
  </si>
  <si>
    <t>Q00000002040</t>
  </si>
  <si>
    <t>Q00000002050</t>
  </si>
  <si>
    <t>Q00000002060</t>
  </si>
  <si>
    <t>Q00000002070</t>
  </si>
  <si>
    <t>Q00000002080</t>
  </si>
  <si>
    <t>Q00000002090</t>
  </si>
  <si>
    <t>Q00000002100</t>
  </si>
  <si>
    <t>Q00000002110</t>
  </si>
  <si>
    <t>Q00000002120</t>
  </si>
  <si>
    <t>Q00000002130</t>
  </si>
  <si>
    <t>Q00000002140</t>
  </si>
  <si>
    <t>Q00000002150</t>
  </si>
  <si>
    <t>Q00000002160</t>
  </si>
  <si>
    <t>Q00000002170</t>
  </si>
  <si>
    <t>Q00000002180</t>
  </si>
  <si>
    <t>Q00000002190</t>
  </si>
  <si>
    <t>Q00000002200</t>
  </si>
  <si>
    <t>Q00000002210</t>
  </si>
  <si>
    <t>Q00000002220</t>
  </si>
  <si>
    <t>Q00000002230</t>
  </si>
  <si>
    <t>Q00000002240</t>
  </si>
  <si>
    <t>Q00000002250</t>
  </si>
  <si>
    <t>Q00000002260</t>
  </si>
  <si>
    <t>Q00000002270</t>
  </si>
  <si>
    <t>Q00000002280</t>
  </si>
  <si>
    <t>Q00000002290</t>
  </si>
  <si>
    <t>Q00000002300</t>
  </si>
  <si>
    <t>Q00000002310</t>
  </si>
  <si>
    <t>Q00000002320</t>
  </si>
  <si>
    <t>Q00000002330</t>
  </si>
  <si>
    <t>Q00000002340</t>
  </si>
  <si>
    <t>Q00000002350</t>
  </si>
  <si>
    <t>Q00000002360</t>
  </si>
  <si>
    <t>Q00000002370</t>
  </si>
  <si>
    <t>Q00000002380</t>
  </si>
  <si>
    <t>Q00000002390</t>
  </si>
  <si>
    <t>Q00000002400</t>
  </si>
  <si>
    <t>Q00000002410</t>
  </si>
  <si>
    <t>Q00000002420</t>
  </si>
  <si>
    <t>Q00000002430</t>
  </si>
  <si>
    <t>Q00000002440</t>
  </si>
  <si>
    <t>Q00000002450</t>
  </si>
  <si>
    <t>Q00000002460</t>
  </si>
  <si>
    <t>Q00000002470</t>
  </si>
  <si>
    <t>Q00000002480</t>
  </si>
  <si>
    <t>Q00000002490</t>
  </si>
  <si>
    <t>Q00000002500</t>
  </si>
  <si>
    <t>Q00000002510</t>
  </si>
  <si>
    <t>Q00000002520</t>
  </si>
  <si>
    <t>Q00000002530</t>
  </si>
  <si>
    <t>Q00000002540</t>
  </si>
  <si>
    <t>Q00000002550</t>
  </si>
  <si>
    <t>Q00000002560</t>
  </si>
  <si>
    <t>Q00000002570</t>
  </si>
  <si>
    <t>Q00000002580</t>
  </si>
  <si>
    <t>Q00000002590</t>
  </si>
  <si>
    <t>Q00000002600</t>
  </si>
  <si>
    <t>Q00000002610</t>
  </si>
  <si>
    <t>Q00000002620</t>
  </si>
  <si>
    <t>Q00000002630</t>
  </si>
  <si>
    <t>Q00000002640</t>
  </si>
  <si>
    <t>Q00000002650</t>
  </si>
  <si>
    <t>Q00000002660</t>
  </si>
  <si>
    <t>Q00000002670</t>
  </si>
  <si>
    <t>Q00000002680</t>
  </si>
  <si>
    <t>Q00000002690</t>
  </si>
  <si>
    <t>Q00000002700</t>
  </si>
  <si>
    <t>Q00000002710</t>
  </si>
  <si>
    <t>Q00000002720</t>
  </si>
  <si>
    <t>Q00000002730</t>
  </si>
  <si>
    <t>Q00000002740</t>
  </si>
  <si>
    <t>Q00000002750</t>
  </si>
  <si>
    <t>Q00000002760</t>
  </si>
  <si>
    <t>Q00000002770</t>
  </si>
  <si>
    <t>Q00000002780</t>
  </si>
  <si>
    <t>Q00000002790</t>
  </si>
  <si>
    <t>Q00000002800</t>
  </si>
  <si>
    <t>Q00000002810</t>
  </si>
  <si>
    <t>Q00000002821</t>
    <phoneticPr fontId="2"/>
  </si>
  <si>
    <t>Q00000002822</t>
    <phoneticPr fontId="2"/>
  </si>
  <si>
    <t>Q00000002823</t>
    <phoneticPr fontId="2"/>
  </si>
  <si>
    <t>Q00000002830</t>
  </si>
  <si>
    <t>Q4</t>
    <phoneticPr fontId="2"/>
  </si>
  <si>
    <t>Q00000002840</t>
  </si>
  <si>
    <t>Q00000002850</t>
  </si>
  <si>
    <t>Q00000002860</t>
  </si>
  <si>
    <t>Q00000002870</t>
  </si>
  <si>
    <t>Q00000002880</t>
  </si>
  <si>
    <t>Q00000002890</t>
  </si>
  <si>
    <t>Q00000002900</t>
  </si>
  <si>
    <t>Q00000002910</t>
  </si>
  <si>
    <t>Q00000002920</t>
  </si>
  <si>
    <t>Q00000002930</t>
  </si>
  <si>
    <t>Q00000002940</t>
  </si>
  <si>
    <t>Q00000002950</t>
  </si>
  <si>
    <t>Q00000002960</t>
  </si>
  <si>
    <t>Q00000002970</t>
  </si>
  <si>
    <t>Q00000002980</t>
  </si>
  <si>
    <t>Q00000002990</t>
  </si>
  <si>
    <t>Q00000003000</t>
  </si>
  <si>
    <t>Q00000003010</t>
  </si>
  <si>
    <t>Q00000003020</t>
  </si>
  <si>
    <t>Q00000003030</t>
  </si>
  <si>
    <t>Q00000003040</t>
  </si>
  <si>
    <t>Q00000003050</t>
  </si>
  <si>
    <t>Q00000003060</t>
  </si>
  <si>
    <t>Q00000003070</t>
  </si>
  <si>
    <t>Q00000003080</t>
  </si>
  <si>
    <t>Q00000003090</t>
  </si>
  <si>
    <t>Q00000003100</t>
  </si>
  <si>
    <t>Q00000003110</t>
  </si>
  <si>
    <t>Q00000003120</t>
  </si>
  <si>
    <t>Q00000003130</t>
  </si>
  <si>
    <t>Q00000003140</t>
  </si>
  <si>
    <t>Q00000003150</t>
  </si>
  <si>
    <t>Q00000003160</t>
  </si>
  <si>
    <t>Q00000003170</t>
  </si>
  <si>
    <t>Q00000003180</t>
  </si>
  <si>
    <t>Q00000003190</t>
  </si>
  <si>
    <t>Q00000003200</t>
  </si>
  <si>
    <t>Q00000003210</t>
  </si>
  <si>
    <t>Q00000003220</t>
  </si>
  <si>
    <t>Q00000003230</t>
  </si>
  <si>
    <t>Q00000003240</t>
  </si>
  <si>
    <t>Q00000003250</t>
  </si>
  <si>
    <t>Q00000003260</t>
  </si>
  <si>
    <t>Q00000003270</t>
  </si>
  <si>
    <t>Q00000003280</t>
  </si>
  <si>
    <t>Q00000003290</t>
  </si>
  <si>
    <t>Q00000003300</t>
  </si>
  <si>
    <t>Q00000003310</t>
  </si>
  <si>
    <t>Q00000003320</t>
  </si>
  <si>
    <t>Q00000003330</t>
  </si>
  <si>
    <t>Q00000003340</t>
  </si>
  <si>
    <t>Q00000003350</t>
  </si>
  <si>
    <t>Q00000003360</t>
  </si>
  <si>
    <t>Q00000003370</t>
  </si>
  <si>
    <t>Q00000003380</t>
  </si>
  <si>
    <t>Q00000003390</t>
  </si>
  <si>
    <t>Q00000003400</t>
  </si>
  <si>
    <t>Q00000003410</t>
  </si>
  <si>
    <t>Q00000003420</t>
  </si>
  <si>
    <t>Q00000003430</t>
  </si>
  <si>
    <t>Q00000003440</t>
  </si>
  <si>
    <t>Q00000003450</t>
  </si>
  <si>
    <t>Q00000003460</t>
  </si>
  <si>
    <t>Q00000003470</t>
  </si>
  <si>
    <t>Q00000003480</t>
  </si>
  <si>
    <t>Q00000003490</t>
  </si>
  <si>
    <t>Q00000003500</t>
  </si>
  <si>
    <t>Q00000003510</t>
  </si>
  <si>
    <t>Q00000003520</t>
  </si>
  <si>
    <t>Q00000003530</t>
  </si>
  <si>
    <t>Q00000003540</t>
  </si>
  <si>
    <t>Q00000003550</t>
  </si>
  <si>
    <t>Q00000003560</t>
  </si>
  <si>
    <t>Q00000003570</t>
  </si>
  <si>
    <t>Q00000003580</t>
  </si>
  <si>
    <t>Q00000003590</t>
  </si>
  <si>
    <t>Q00000003600</t>
  </si>
  <si>
    <t>Q00000003610</t>
  </si>
  <si>
    <t>Q00000003620</t>
  </si>
  <si>
    <t>Q00000003630</t>
  </si>
  <si>
    <t>Q00000003640</t>
  </si>
  <si>
    <t>Q00000003650</t>
  </si>
  <si>
    <t>Q00000003660</t>
  </si>
  <si>
    <t>Q00000003670</t>
  </si>
  <si>
    <t>Q00000003681</t>
    <phoneticPr fontId="2"/>
  </si>
  <si>
    <t>Q00000003682</t>
    <phoneticPr fontId="2"/>
  </si>
  <si>
    <t>Q00000003683</t>
    <phoneticPr fontId="2"/>
  </si>
  <si>
    <t>Q00000003690</t>
  </si>
  <si>
    <t>Q5</t>
    <phoneticPr fontId="2"/>
  </si>
  <si>
    <t>Q00000003700</t>
  </si>
  <si>
    <t>Q00000003710</t>
  </si>
  <si>
    <t>Q00000003720</t>
  </si>
  <si>
    <t>Q00000003730</t>
  </si>
  <si>
    <t>Q00000003740</t>
  </si>
  <si>
    <t>Q00000003750</t>
  </si>
  <si>
    <t>Q00000003760</t>
  </si>
  <si>
    <t>Q00000003770</t>
  </si>
  <si>
    <t>Q00000003780</t>
  </si>
  <si>
    <t>Q00000003790</t>
  </si>
  <si>
    <t>Q00000003800</t>
  </si>
  <si>
    <t>Q00000003810</t>
  </si>
  <si>
    <t>Q00000003820</t>
  </si>
  <si>
    <t>Q00000003830</t>
  </si>
  <si>
    <t>Q00000003840</t>
  </si>
  <si>
    <t>Q00000003850</t>
  </si>
  <si>
    <t>Q00000003860</t>
  </si>
  <si>
    <t>Q00000003870</t>
  </si>
  <si>
    <t>Q00000003880</t>
  </si>
  <si>
    <t>Q00000003890</t>
  </si>
  <si>
    <t>Q00000003900</t>
  </si>
  <si>
    <t>Q00000003910</t>
  </si>
  <si>
    <t>Q00000003920</t>
  </si>
  <si>
    <t>Q00000003930</t>
  </si>
  <si>
    <t>Q00000003940</t>
  </si>
  <si>
    <t>Q00000003950</t>
  </si>
  <si>
    <t>Q00000003960</t>
  </si>
  <si>
    <t>Q00000003970</t>
  </si>
  <si>
    <t>Q00000003980</t>
  </si>
  <si>
    <t>Q00000003990</t>
  </si>
  <si>
    <t>Q00000004000</t>
  </si>
  <si>
    <t>Q00000004010</t>
  </si>
  <si>
    <t>Q00000004020</t>
  </si>
  <si>
    <t>Q00000004030</t>
  </si>
  <si>
    <t>Q00000004040</t>
  </si>
  <si>
    <t>Q00000004050</t>
  </si>
  <si>
    <t>Q00000004060</t>
  </si>
  <si>
    <t>Q00000004070</t>
  </si>
  <si>
    <t>Q00000004080</t>
  </si>
  <si>
    <t>Q00000004090</t>
  </si>
  <si>
    <t>Q00000004100</t>
  </si>
  <si>
    <t>Q00000004110</t>
  </si>
  <si>
    <t>Q00000004120</t>
  </si>
  <si>
    <t>Q00000004130</t>
  </si>
  <si>
    <t>Q00000004140</t>
  </si>
  <si>
    <t>Q00000004150</t>
  </si>
  <si>
    <t>Q00000004160</t>
  </si>
  <si>
    <t>Q00000004170</t>
  </si>
  <si>
    <t>Q00000004180</t>
  </si>
  <si>
    <t>Q00000004190</t>
  </si>
  <si>
    <t>Q00000004200</t>
  </si>
  <si>
    <t>Q00000004210</t>
  </si>
  <si>
    <t>Q00000004220</t>
  </si>
  <si>
    <t>Q00000004230</t>
  </si>
  <si>
    <t>Q00000004240</t>
  </si>
  <si>
    <t>Q00000004250</t>
  </si>
  <si>
    <t>Q00000004260</t>
  </si>
  <si>
    <t>Q00000004270</t>
  </si>
  <si>
    <t>Q00000004280</t>
  </si>
  <si>
    <t>Q00000004290</t>
  </si>
  <si>
    <t>Q00000004300</t>
  </si>
  <si>
    <t>Q00000004310</t>
  </si>
  <si>
    <t>Q00000004320</t>
  </si>
  <si>
    <t>Q00000004330</t>
  </si>
  <si>
    <t>Q00000004340</t>
  </si>
  <si>
    <t>Q00000004350</t>
  </si>
  <si>
    <t>Q00000004360</t>
  </si>
  <si>
    <t>Q00000004370</t>
  </si>
  <si>
    <t>Q00000004380</t>
  </si>
  <si>
    <t>Q00000004390</t>
  </si>
  <si>
    <t>Q00000004400</t>
  </si>
  <si>
    <t>Q00000004410</t>
  </si>
  <si>
    <t>Q00000004420</t>
  </si>
  <si>
    <t>Q00000004430</t>
  </si>
  <si>
    <t>Q00000004440</t>
  </si>
  <si>
    <t>Q00000004450</t>
  </si>
  <si>
    <t>Q00000004460</t>
  </si>
  <si>
    <t>Q00000004470</t>
  </si>
  <si>
    <t>Q00000004480</t>
  </si>
  <si>
    <t>Q00000004490</t>
  </si>
  <si>
    <t>Q00000004500</t>
  </si>
  <si>
    <t>Q00000004510</t>
  </si>
  <si>
    <t>Q00000004520</t>
  </si>
  <si>
    <t>Q00000004530</t>
  </si>
  <si>
    <t>Q00000004540</t>
  </si>
  <si>
    <t>Q00000004550</t>
  </si>
  <si>
    <t>Q00000004560</t>
  </si>
  <si>
    <t>Q00000004570</t>
  </si>
  <si>
    <t>Q00000004580</t>
  </si>
  <si>
    <t>Q00000004590</t>
  </si>
  <si>
    <t>Q00000004600</t>
  </si>
  <si>
    <t>Q00000004610</t>
  </si>
  <si>
    <t>Q00000004620</t>
  </si>
  <si>
    <t>Q00000004630</t>
  </si>
  <si>
    <t>Q00000004640</t>
  </si>
  <si>
    <t>Q00000004650</t>
  </si>
  <si>
    <t>Q00000004660</t>
  </si>
  <si>
    <t>Q00000004670</t>
  </si>
  <si>
    <t>Q00000004680</t>
  </si>
  <si>
    <t>Q00000004690</t>
  </si>
  <si>
    <t>Q00000004701</t>
    <phoneticPr fontId="2"/>
  </si>
  <si>
    <t>Q00000004702</t>
    <phoneticPr fontId="2"/>
  </si>
  <si>
    <t>Q00000004703</t>
    <phoneticPr fontId="2"/>
  </si>
  <si>
    <t>Q00000004710</t>
  </si>
  <si>
    <t>Q6</t>
    <phoneticPr fontId="2"/>
  </si>
  <si>
    <t>Q00000004720</t>
  </si>
  <si>
    <t>Q00000004730</t>
  </si>
  <si>
    <t>Q00000004740</t>
  </si>
  <si>
    <t>Q00000004750</t>
  </si>
  <si>
    <t>Q00000004760</t>
  </si>
  <si>
    <t>Q00000004770</t>
  </si>
  <si>
    <t>Q00000004780</t>
  </si>
  <si>
    <t>Q00000004790</t>
  </si>
  <si>
    <t>Q00000004800</t>
  </si>
  <si>
    <t>Q00000004810</t>
  </si>
  <si>
    <t>Q00000004820</t>
  </si>
  <si>
    <t>Q00000004830</t>
  </si>
  <si>
    <t>Q00000004840</t>
  </si>
  <si>
    <t>Q00000004850</t>
  </si>
  <si>
    <t>Q00000004860</t>
  </si>
  <si>
    <t>Q00000004870</t>
  </si>
  <si>
    <t>Q00000004880</t>
  </si>
  <si>
    <t>Q00000004890</t>
  </si>
  <si>
    <t>Q00000004900</t>
  </si>
  <si>
    <t>Q00000004910</t>
  </si>
  <si>
    <t>Q00000004920</t>
  </si>
  <si>
    <t>Q00000004930</t>
  </si>
  <si>
    <t>Q00000004940</t>
  </si>
  <si>
    <t>Q00000004950</t>
  </si>
  <si>
    <t>Q00000004960</t>
  </si>
  <si>
    <t>Q00000004970</t>
  </si>
  <si>
    <t>Q00000004980</t>
  </si>
  <si>
    <t>Q00000004990</t>
  </si>
  <si>
    <t>Q00000005000</t>
  </si>
  <si>
    <t>Q00000005010</t>
  </si>
  <si>
    <t>Q00000005020</t>
  </si>
  <si>
    <t>Q00000005030</t>
  </si>
  <si>
    <t>Q00000005040</t>
  </si>
  <si>
    <t>Q00000005050</t>
  </si>
  <si>
    <t>Q00000005060</t>
  </si>
  <si>
    <t>Q00000005070</t>
  </si>
  <si>
    <t>Q00000005080</t>
  </si>
  <si>
    <t>Q00000005090</t>
  </si>
  <si>
    <t>Q00000005100</t>
  </si>
  <si>
    <t>Q00000005110</t>
  </si>
  <si>
    <t>Q00000005120</t>
  </si>
  <si>
    <t>Q00000005130</t>
  </si>
  <si>
    <t>Q00000005140</t>
  </si>
  <si>
    <t>Q00000005150</t>
  </si>
  <si>
    <t>Q00000005160</t>
  </si>
  <si>
    <t>Q00000005170</t>
  </si>
  <si>
    <t>Q00000005180</t>
  </si>
  <si>
    <t>Q00000005190</t>
  </si>
  <si>
    <t>Q00000005200</t>
  </si>
  <si>
    <t>Q00000005210</t>
  </si>
  <si>
    <t>Q00000005220</t>
  </si>
  <si>
    <t>Q00000005230</t>
  </si>
  <si>
    <t>Q00000005240</t>
  </si>
  <si>
    <t>Q00000005250</t>
  </si>
  <si>
    <t>Q00000005260</t>
  </si>
  <si>
    <t>Q00000005270</t>
  </si>
  <si>
    <t>Q00000005280</t>
  </si>
  <si>
    <t>Q00000005290</t>
  </si>
  <si>
    <t>Q00000005300</t>
  </si>
  <si>
    <t>Q00000005310</t>
  </si>
  <si>
    <t>Q00000005320</t>
  </si>
  <si>
    <t>Q00000005330</t>
  </si>
  <si>
    <t>Q00000005340</t>
  </si>
  <si>
    <t>Q00000005350</t>
  </si>
  <si>
    <t>Q00000005360</t>
  </si>
  <si>
    <t>Q00000005370</t>
  </si>
  <si>
    <t>Q00000005380</t>
  </si>
  <si>
    <t>Q00000005390</t>
  </si>
  <si>
    <t>Q00000005400</t>
  </si>
  <si>
    <t>Q00000005410</t>
  </si>
  <si>
    <t>Q00000005420</t>
  </si>
  <si>
    <t>Q00000005430</t>
  </si>
  <si>
    <t>Q00000005440</t>
  </si>
  <si>
    <t>Q00000005450</t>
  </si>
  <si>
    <t>Q00000005460</t>
  </si>
  <si>
    <t>Q00000005470</t>
  </si>
  <si>
    <t>Q00000005480</t>
  </si>
  <si>
    <t>Q00000005490</t>
  </si>
  <si>
    <t>Q00000005500</t>
  </si>
  <si>
    <t>Q00000005510</t>
  </si>
  <si>
    <t>Q00000005520</t>
  </si>
  <si>
    <t>Q00000005530</t>
  </si>
  <si>
    <t>Q00000005540</t>
  </si>
  <si>
    <t>Q00000005550</t>
  </si>
  <si>
    <t>Q00000005560</t>
  </si>
  <si>
    <t>Q00000005570</t>
  </si>
  <si>
    <t>Q00000005580</t>
  </si>
  <si>
    <t>Q00000005590</t>
  </si>
  <si>
    <t>Q00000005600</t>
  </si>
  <si>
    <t>Q00000005610</t>
  </si>
  <si>
    <t>Q00000005620</t>
  </si>
  <si>
    <t>Q00000005630</t>
  </si>
  <si>
    <t>Q00000005640</t>
  </si>
  <si>
    <t>Q00000005650</t>
  </si>
  <si>
    <t>Q00000005660</t>
  </si>
  <si>
    <t>Q00000005671</t>
    <phoneticPr fontId="2"/>
  </si>
  <si>
    <t>Q00000005672</t>
    <phoneticPr fontId="2"/>
  </si>
  <si>
    <t>Q00000005673</t>
    <phoneticPr fontId="2"/>
  </si>
  <si>
    <t>Q00000005680</t>
  </si>
  <si>
    <t>小４</t>
    <rPh sb="0" eb="1">
      <t>ショウ</t>
    </rPh>
    <phoneticPr fontId="2"/>
  </si>
  <si>
    <t>小５</t>
    <rPh sb="0" eb="1">
      <t>ショウ</t>
    </rPh>
    <phoneticPr fontId="2"/>
  </si>
  <si>
    <t>小６</t>
    <rPh sb="0" eb="1">
      <t>ショウ</t>
    </rPh>
    <phoneticPr fontId="2"/>
  </si>
  <si>
    <t>中１</t>
    <rPh sb="0" eb="1">
      <t>チュウ</t>
    </rPh>
    <phoneticPr fontId="2"/>
  </si>
  <si>
    <t>中２</t>
    <rPh sb="0" eb="1">
      <t>チュウ</t>
    </rPh>
    <phoneticPr fontId="2"/>
  </si>
  <si>
    <t>中３</t>
    <rPh sb="0" eb="1">
      <t>チュウ</t>
    </rPh>
    <phoneticPr fontId="2"/>
  </si>
  <si>
    <t>H30</t>
    <phoneticPr fontId="2"/>
  </si>
  <si>
    <t>設問番号</t>
    <rPh sb="0" eb="2">
      <t>セツモン</t>
    </rPh>
    <rPh sb="2" eb="4">
      <t>バンゴウ</t>
    </rPh>
    <phoneticPr fontId="2"/>
  </si>
  <si>
    <t>H29</t>
    <phoneticPr fontId="2"/>
  </si>
  <si>
    <t>H28</t>
    <phoneticPr fontId="2"/>
  </si>
  <si>
    <t>ALの実施</t>
    <phoneticPr fontId="2"/>
  </si>
  <si>
    <t>question_01</t>
    <phoneticPr fontId="2"/>
  </si>
  <si>
    <t>学習方略</t>
  </si>
  <si>
    <t>question_02</t>
  </si>
  <si>
    <t>question_03</t>
  </si>
  <si>
    <t>question_04</t>
  </si>
  <si>
    <t>question_05</t>
  </si>
  <si>
    <t>question_06</t>
  </si>
  <si>
    <t>question_07</t>
  </si>
  <si>
    <t>question_08</t>
  </si>
  <si>
    <t>question_09</t>
  </si>
  <si>
    <t>question_10</t>
  </si>
  <si>
    <t>question_11</t>
  </si>
  <si>
    <t>学習意欲</t>
    <rPh sb="0" eb="2">
      <t>ガクシュウ</t>
    </rPh>
    <rPh sb="2" eb="4">
      <t>イヨク</t>
    </rPh>
    <phoneticPr fontId="2"/>
  </si>
  <si>
    <t>question_12</t>
    <phoneticPr fontId="2"/>
  </si>
  <si>
    <t>算数についての本を読むのが好き</t>
    <rPh sb="0" eb="2">
      <t>サンスウ</t>
    </rPh>
    <rPh sb="7" eb="8">
      <t>ホン</t>
    </rPh>
    <rPh sb="9" eb="10">
      <t>ヨ</t>
    </rPh>
    <rPh sb="13" eb="14">
      <t>ス</t>
    </rPh>
    <phoneticPr fontId="2"/>
  </si>
  <si>
    <t>算数の授業が楽しみ</t>
    <rPh sb="0" eb="2">
      <t>サンスウ</t>
    </rPh>
    <rPh sb="3" eb="5">
      <t>ジュギョウ</t>
    </rPh>
    <rPh sb="6" eb="7">
      <t>タノ</t>
    </rPh>
    <phoneticPr fontId="2"/>
  </si>
  <si>
    <t>算数の勉強をするのは楽しいから</t>
    <rPh sb="0" eb="2">
      <t>サンスウ</t>
    </rPh>
    <rPh sb="3" eb="5">
      <t>ベンキョウ</t>
    </rPh>
    <rPh sb="10" eb="11">
      <t>タノ</t>
    </rPh>
    <phoneticPr fontId="2"/>
  </si>
  <si>
    <t>算数で学ぶ内容に興味がある</t>
    <rPh sb="0" eb="2">
      <t>サンスウ</t>
    </rPh>
    <rPh sb="3" eb="4">
      <t>マナ</t>
    </rPh>
    <rPh sb="5" eb="7">
      <t>ナイヨウ</t>
    </rPh>
    <rPh sb="8" eb="10">
      <t>キョウミ</t>
    </rPh>
    <phoneticPr fontId="2"/>
  </si>
  <si>
    <t>調査実施科目でどれが好きか</t>
    <rPh sb="0" eb="2">
      <t>チョウサ</t>
    </rPh>
    <rPh sb="2" eb="4">
      <t>ジッシ</t>
    </rPh>
    <rPh sb="4" eb="6">
      <t>カモク</t>
    </rPh>
    <rPh sb="10" eb="11">
      <t>ス</t>
    </rPh>
    <phoneticPr fontId="2"/>
  </si>
  <si>
    <t>算数に対する学習意欲</t>
    <rPh sb="0" eb="2">
      <t>サンスウ</t>
    </rPh>
    <rPh sb="3" eb="4">
      <t>タイ</t>
    </rPh>
    <rPh sb="6" eb="8">
      <t>ガクシュウ</t>
    </rPh>
    <rPh sb="8" eb="10">
      <t>イヨク</t>
    </rPh>
    <phoneticPr fontId="2"/>
  </si>
  <si>
    <t>H30_小４</t>
  </si>
  <si>
    <t>H29_小４</t>
  </si>
  <si>
    <t>H28_小４</t>
  </si>
  <si>
    <t>H30_小５</t>
  </si>
  <si>
    <t>H29_小５</t>
  </si>
  <si>
    <t>H28_小５</t>
  </si>
  <si>
    <t>H30_小６</t>
  </si>
  <si>
    <t>H29_小６</t>
  </si>
  <si>
    <t>H28_小６</t>
  </si>
  <si>
    <t>H30_中１</t>
  </si>
  <si>
    <t>H29_中１</t>
  </si>
  <si>
    <t>H28_中１</t>
  </si>
  <si>
    <t>H30_中２</t>
  </si>
  <si>
    <t>H29_中２</t>
  </si>
  <si>
    <t>H28_中２</t>
  </si>
  <si>
    <t>H30_中３</t>
  </si>
  <si>
    <t>H29_中３</t>
  </si>
  <si>
    <t>H28_中３</t>
  </si>
  <si>
    <t>-</t>
  </si>
  <si>
    <t>国語ALの実施</t>
    <rPh sb="0" eb="1">
      <t>コクgジッシ</t>
    </rPh>
    <phoneticPr fontId="2"/>
  </si>
  <si>
    <t>算数ALの実施</t>
    <rPh sb="0" eb="1">
      <t>サンスジッシ</t>
    </rPh>
    <phoneticPr fontId="2"/>
  </si>
  <si>
    <t>year</t>
    <phoneticPr fontId="2"/>
  </si>
  <si>
    <t>Q2</t>
  </si>
  <si>
    <t>Q3</t>
  </si>
  <si>
    <t>Q4</t>
  </si>
  <si>
    <t>Q5</t>
  </si>
  <si>
    <t>Q6</t>
  </si>
  <si>
    <t>学年</t>
    <rPh sb="0" eb="2">
      <t>ガクネn</t>
    </rPh>
    <phoneticPr fontId="2"/>
  </si>
  <si>
    <t>年度</t>
    <rPh sb="0" eb="2">
      <t>ネn</t>
    </rPh>
    <phoneticPr fontId="2"/>
  </si>
  <si>
    <t>col_num_qestionlist</t>
    <phoneticPr fontId="2"/>
  </si>
  <si>
    <t>col_num_qestionlist2</t>
    <phoneticPr fontId="2"/>
  </si>
  <si>
    <t>学校で使うものはきちんと整理しておくほうです</t>
  </si>
  <si>
    <t>宿題を終わらせてから，遊びます</t>
  </si>
  <si>
    <t>自分のものをほかの人といっしょに使います</t>
    <phoneticPr fontId="2"/>
  </si>
  <si>
    <t>ちょっとしたことでも，気になってそわそわします</t>
    <phoneticPr fontId="2"/>
  </si>
  <si>
    <t>いろいろなことを知っています</t>
    <phoneticPr fontId="2"/>
  </si>
  <si>
    <t>きげんがわるいことが多いです</t>
    <phoneticPr fontId="2"/>
  </si>
  <si>
    <t>ほかの人ときょうそうするのはすきです</t>
    <phoneticPr fontId="2"/>
  </si>
  <si>
    <t>学校で勉強する内ようはすらすらと理かいすることができます</t>
    <phoneticPr fontId="2"/>
  </si>
  <si>
    <t>かっぱつにうごき回るのがすきです</t>
    <phoneticPr fontId="2"/>
  </si>
  <si>
    <t>先生のしつ問には正しく答えることができます</t>
    <phoneticPr fontId="2"/>
  </si>
  <si>
    <t>もしだれかが自分にたいしてよくないことをしても，その人をゆるします</t>
    <phoneticPr fontId="2"/>
  </si>
  <si>
    <t>宿題が終わったとき，ちゃんとできたかどうか何度もかくにんをします</t>
    <phoneticPr fontId="2"/>
  </si>
  <si>
    <t>ルールやじゅん番は守ります</t>
    <phoneticPr fontId="2"/>
  </si>
  <si>
    <t>はらを立てやすいせいかくです</t>
    <phoneticPr fontId="2"/>
  </si>
  <si>
    <t>先生がなにかについてせつ明をしているとき，それをすぐに理かいします</t>
    <phoneticPr fontId="2"/>
  </si>
  <si>
    <t>じぶんの部屋やつくえのまわりはちらかっています</t>
    <phoneticPr fontId="2"/>
  </si>
  <si>
    <t>ほかの人たちのことをしんじています</t>
    <phoneticPr fontId="2"/>
  </si>
  <si>
    <t>学校で使うものはきちんと整理しておくほうです</t>
    <phoneticPr fontId="2"/>
  </si>
  <si>
    <t>カッとなって落ち着いていられないことが多いです</t>
    <phoneticPr fontId="2"/>
  </si>
  <si>
    <t>自分のことをきらっている人にもやさしくします</t>
    <phoneticPr fontId="2"/>
  </si>
  <si>
    <t>宿題を終わらせてから，遊びます</t>
    <phoneticPr fontId="2"/>
  </si>
  <si>
    <t>じょうだんを言うのはすきです</t>
    <phoneticPr fontId="2"/>
  </si>
  <si>
    <t>すぐに友だちをつくることができます</t>
    <phoneticPr fontId="2"/>
  </si>
  <si>
    <t>ちょっとしたことでも心配になります</t>
    <phoneticPr fontId="2"/>
  </si>
  <si>
    <t>すぐにものごとを理かいすることができます</t>
    <phoneticPr fontId="2"/>
  </si>
  <si>
    <t>しあわせで元気いっぱいです</t>
    <phoneticPr fontId="2"/>
  </si>
  <si>
    <t>ほかの人に自分のものを使わせてあげます</t>
    <phoneticPr fontId="2"/>
  </si>
  <si>
    <t>BIG5</t>
  </si>
  <si>
    <t>BIG5</t>
    <phoneticPr fontId="2"/>
  </si>
  <si>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</si>
  <si>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</si>
  <si>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</si>
  <si>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</si>
  <si>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</si>
  <si>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</si>
  <si>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</si>
  <si>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</si>
  <si>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</si>
  <si>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</si>
  <si>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</si>
  <si>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</si>
  <si>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</si>
  <si>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</si>
  <si>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</si>
  <si>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</si>
  <si>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</si>
  <si>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</si>
  <si>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</si>
  <si>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</si>
  <si>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</si>
  <si>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</si>
  <si>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</si>
  <si>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</si>
  <si>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</si>
  <si>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項目名</t>
    <rPh sb="0" eb="2">
      <t>コウモk</t>
    </rPh>
    <phoneticPr fontId="2"/>
  </si>
  <si>
    <t>q74</t>
  </si>
  <si>
    <t>q211</t>
    <phoneticPr fontId="2"/>
  </si>
  <si>
    <t>q74/q75と同じ項目だけど、選択肢の数が違う</t>
    <rPh sb="0" eb="1">
      <t>オナz</t>
    </rPh>
    <phoneticPr fontId="2"/>
  </si>
  <si>
    <t>q212</t>
    <phoneticPr fontId="2"/>
  </si>
  <si>
    <t>q213</t>
    <phoneticPr fontId="2"/>
  </si>
  <si>
    <t>q214</t>
    <phoneticPr fontId="2"/>
  </si>
  <si>
    <t>q215</t>
    <phoneticPr fontId="2"/>
  </si>
  <si>
    <t>q216</t>
    <phoneticPr fontId="2"/>
  </si>
  <si>
    <t>q217</t>
    <phoneticPr fontId="2"/>
  </si>
  <si>
    <t>q218</t>
    <phoneticPr fontId="2"/>
  </si>
  <si>
    <t>q219</t>
    <phoneticPr fontId="2"/>
  </si>
  <si>
    <t>q220</t>
    <phoneticPr fontId="2"/>
  </si>
  <si>
    <t>q221</t>
    <phoneticPr fontId="2"/>
  </si>
  <si>
    <t>q222</t>
    <phoneticPr fontId="2"/>
  </si>
  <si>
    <t>q223</t>
    <phoneticPr fontId="2"/>
  </si>
  <si>
    <t>q224</t>
    <phoneticPr fontId="2"/>
  </si>
  <si>
    <t>q225</t>
    <phoneticPr fontId="2"/>
  </si>
  <si>
    <t>q226</t>
    <phoneticPr fontId="2"/>
  </si>
  <si>
    <t>q227</t>
    <phoneticPr fontId="2"/>
  </si>
  <si>
    <t>q228</t>
    <phoneticPr fontId="2"/>
  </si>
  <si>
    <t>q229</t>
    <phoneticPr fontId="2"/>
  </si>
  <si>
    <t>q230</t>
    <phoneticPr fontId="2"/>
  </si>
  <si>
    <t>q231</t>
    <phoneticPr fontId="2"/>
  </si>
  <si>
    <t>q232</t>
    <phoneticPr fontId="2"/>
  </si>
  <si>
    <t>q233</t>
    <phoneticPr fontId="2"/>
  </si>
  <si>
    <t>q234</t>
    <phoneticPr fontId="2"/>
  </si>
  <si>
    <t>q235</t>
    <phoneticPr fontId="2"/>
  </si>
  <si>
    <t>q236</t>
    <phoneticPr fontId="2"/>
  </si>
  <si>
    <t>q237</t>
    <phoneticPr fontId="2"/>
  </si>
  <si>
    <t>特別扱い</t>
    <rPh sb="0" eb="2">
      <t>トクベt</t>
    </rPh>
    <phoneticPr fontId="2"/>
  </si>
  <si>
    <t>q85</t>
  </si>
  <si>
    <t>q85</t>
    <phoneticPr fontId="2"/>
  </si>
  <si>
    <t>q72</t>
  </si>
  <si>
    <t>q72</t>
    <phoneticPr fontId="2"/>
  </si>
  <si>
    <t>q132</t>
  </si>
  <si>
    <t>q133</t>
  </si>
  <si>
    <t>q134</t>
  </si>
  <si>
    <t>q135</t>
  </si>
  <si>
    <t>q136</t>
  </si>
  <si>
    <t>q137</t>
  </si>
  <si>
    <t>各種計算に利用</t>
    <rPh sb="0" eb="2">
      <t>カクsy</t>
    </rPh>
    <phoneticPr fontId="2"/>
  </si>
  <si>
    <t>uniitem</t>
    <phoneticPr fontId="2"/>
  </si>
  <si>
    <t>qes</t>
    <phoneticPr fontId="2"/>
  </si>
  <si>
    <t>カラム名2</t>
  </si>
  <si>
    <t>大項目</t>
    <rPh sb="0" eb="3">
      <t>ダイコ</t>
    </rPh>
    <phoneticPr fontId="2"/>
  </si>
  <si>
    <t>中項目</t>
    <rPh sb="0" eb="3">
      <t>チュ</t>
    </rPh>
    <phoneticPr fontId="2"/>
  </si>
  <si>
    <t>小4</t>
  </si>
  <si>
    <t>小5</t>
  </si>
  <si>
    <t>小6</t>
  </si>
  <si>
    <t>中1</t>
  </si>
  <si>
    <t>中2</t>
  </si>
  <si>
    <t>中3</t>
  </si>
  <si>
    <t>勉強について</t>
  </si>
  <si>
    <t>勉強することが楽しい，好きだから</t>
  </si>
  <si>
    <t>将来の進学や就職の役に立つから</t>
  </si>
  <si>
    <t>先生や家の人にほめられたいから</t>
  </si>
  <si>
    <t>学校の友達に認められたいから</t>
  </si>
  <si>
    <t>学習方略すべて</t>
  </si>
  <si>
    <t>柔軟的方略</t>
  </si>
  <si>
    <t>勉強のやり方が，自分に合っているかどうかを考えながら勉強する</t>
  </si>
  <si>
    <t>(2)</t>
  </si>
  <si>
    <t>勉強でわからないところがあったら，勉強のやり方をいろいろ変えてみる</t>
  </si>
  <si>
    <t>低いほど良い</t>
  </si>
  <si>
    <t>勉強しているときに，やった内容を覚えているかどうかを確かめる</t>
  </si>
  <si>
    <t>勉強する前に，これから何を勉強しなければならないかについて考える</t>
  </si>
  <si>
    <t>q8</t>
  </si>
  <si>
    <t>q9</t>
  </si>
  <si>
    <t>q10</t>
  </si>
  <si>
    <t>q11</t>
  </si>
  <si>
    <t>勉強するときは，最初に計画を立ててから始める</t>
  </si>
  <si>
    <t>勉強をしているときに，やっていることが正しくできているかどうかを確かめる</t>
  </si>
  <si>
    <t>勉強するときは，自分で決めた計画に沿って行う</t>
  </si>
  <si>
    <t>勉強しているとき，たまに止まって，一度やったところを見直す</t>
  </si>
  <si>
    <t>q16</t>
  </si>
  <si>
    <t>q17</t>
  </si>
  <si>
    <t>作業方略</t>
  </si>
  <si>
    <t>勉強するときは，参考書や事典などがすぐ使えるように準備しておく</t>
  </si>
  <si>
    <t>勉強する前に，勉強に必要な本などを用意してから勉強するようにしている</t>
  </si>
  <si>
    <t>勉強していて大切だと思ったところは，言われなくてもノートにまとめる</t>
  </si>
  <si>
    <t>勉強で大切なところは，繰り返して書くなどして覚える</t>
  </si>
  <si>
    <t>q22</t>
  </si>
  <si>
    <t>q23</t>
  </si>
  <si>
    <t>人的リソース方略</t>
  </si>
  <si>
    <t>勉強でわからないところがあったら，友達にその答えをきく</t>
  </si>
  <si>
    <t>勉強でわからないところがあったら，友達に勉強のやり方をきく</t>
  </si>
  <si>
    <t>勉強のできる友達と，同じやり方で勉強する</t>
  </si>
  <si>
    <t>勉強するときは，最後に友達と答え合わせをするようにする</t>
  </si>
  <si>
    <t>認知的方略</t>
  </si>
  <si>
    <t>勉強するときは，内容を頭に思い浮かべながら考える</t>
  </si>
  <si>
    <t>勉強をするときは，内容を自分の知っている言葉で理解するようにする</t>
  </si>
  <si>
    <t>勉強していてわからないところがあったら，先生にきく</t>
  </si>
  <si>
    <t>新しいことを勉強するとき，今までに勉強したことと関係があるかどうかを考えながら勉強する</t>
  </si>
  <si>
    <t>q32</t>
  </si>
  <si>
    <t>q33</t>
  </si>
  <si>
    <t>q34</t>
  </si>
  <si>
    <t>努力調整方略</t>
  </si>
  <si>
    <t>学校の勉強をしているとき，とてもめんどうでつまらないと思うことがよくあるので，やろうとしていたことを終える前にやめてしまう</t>
  </si>
  <si>
    <t>今やっていることが気に入らなかったとしても，学校の勉強でよい成績をとるために一生懸命がんばる</t>
  </si>
  <si>
    <t>授業の内容が難しいときは，やらずにあきらめるか，簡単なところだけ勉強する</t>
  </si>
  <si>
    <t>問題が退屈でつまらないときでも，それが終わるまでなんとかやり続けられるように努力する</t>
  </si>
  <si>
    <t>セルフコントロール</t>
  </si>
  <si>
    <t>授業で必要なものを忘れた</t>
  </si>
  <si>
    <t>他の子たちが話をしているときに，その子たちのじゃまをした</t>
  </si>
  <si>
    <t>何か乱暴なことを言った</t>
  </si>
  <si>
    <t>机・ロッカー・部屋が散らかっていたので，必要なものを見つけることができなかった</t>
  </si>
  <si>
    <t>家や学校で頭にきて人やものにあたった</t>
  </si>
  <si>
    <t>先生が，自分に対して言っていたことを思い出すことができなかった</t>
  </si>
  <si>
    <t>きちんと話を聞かないといけないときにぼんやりしていた</t>
  </si>
  <si>
    <t>イライラしているときに，先生や家の人（兄弟姉妹を除きます）に口答えをした</t>
  </si>
  <si>
    <t>自己効力感</t>
  </si>
  <si>
    <t>授業ではよい評価をもらえるだろうと信じている</t>
  </si>
  <si>
    <t>教科書の中で一番難しい問題も理解できると思う</t>
  </si>
  <si>
    <t>授業で教えてもらった基本的なことは理解できたと思う</t>
  </si>
  <si>
    <t>先生が出した一番難しい問題も理解できると思う</t>
  </si>
  <si>
    <t>学校の宿題や試験でよい成績をとることができると思う</t>
  </si>
  <si>
    <t>学校でよい成績をとることができるだろうと思う</t>
  </si>
  <si>
    <t>授業で教えてもらったことは使いこなせると思う</t>
  </si>
  <si>
    <t>授業の難しさ，先生のこと，自分の実力のことなどを考えれば，自分はこの授業でよくやっているほうだと思う</t>
  </si>
  <si>
    <t>勤勉性</t>
  </si>
  <si>
    <t>うっかりまちがえたりミスしたりしないように，やるべきことをやります</t>
  </si>
  <si>
    <t>高いほど良い</t>
  </si>
  <si>
    <t>ものごとは楽しみながらがんばってやります</t>
  </si>
  <si>
    <t>自分がやるべきことにはきちんと関わります</t>
  </si>
  <si>
    <t>授業中は自分がやっていることに集中します</t>
  </si>
  <si>
    <t>宿題が終わったとき，ちゃんとできたかどうか何度も確認をします</t>
  </si>
  <si>
    <t>ルールや順番は守ります</t>
  </si>
  <si>
    <t>だれかと約束をしたら，それを守ります</t>
  </si>
  <si>
    <t>自分の部屋や机の周りはちらかっています</t>
  </si>
  <si>
    <t>何かを始めたら，絶対終わらせなければいけません</t>
  </si>
  <si>
    <t>気が散ってしまうことはあまりありません</t>
  </si>
  <si>
    <t>やらないといけないことはきちんとやります</t>
  </si>
  <si>
    <t>GRIT</t>
  </si>
  <si>
    <t>大きなか題をやりとげるために，しっぱいをのりこえてきました</t>
  </si>
  <si>
    <t>新しい考えや計画を思いつくと，前のことからは気がそれてしまうことがあります</t>
  </si>
  <si>
    <t>きょう味をもっていることやかん心のあることは，毎年かわります</t>
  </si>
  <si>
    <t>しっぱいしても，やる気がなくなってしまうことはありません</t>
  </si>
  <si>
    <t>少しの間，ある考えや計画のことで頭がいっぱいになっても，しばらくするとあきてしまいます</t>
  </si>
  <si>
    <t>何事にもよくがんばるほうです</t>
  </si>
  <si>
    <t>いったん目ひょうを決めてから，その後べつの目ひょうにかえることがよくあります</t>
  </si>
  <si>
    <t>終わるまでに何か月もかかるようなことに集中しつづけることができません</t>
  </si>
  <si>
    <t>始めたことは何でもさい後まで終わらせます</t>
  </si>
  <si>
    <t>何年もかかるような目ひょうをやりとげてきました</t>
  </si>
  <si>
    <t>数か月ごとに，新しいことにきょう味を持ちます</t>
  </si>
  <si>
    <t>まじめにコツコツとやるタイプです</t>
  </si>
  <si>
    <t>他者からの承認</t>
    <rPh sb="0" eb="2">
      <t>タシャカラ</t>
    </rPh>
    <phoneticPr fontId="2"/>
  </si>
  <si>
    <t>学校の友達に認められることは大事なことですか</t>
  </si>
  <si>
    <t>就学前教育</t>
    <rPh sb="0" eb="5">
      <t>シュウガクマ</t>
    </rPh>
    <phoneticPr fontId="2"/>
  </si>
  <si>
    <t>小学校の入学前に保育園に通っていましたか</t>
  </si>
  <si>
    <t>小学校の入学前に幼稚園に通っていましたか</t>
  </si>
  <si>
    <t>あなた自身</t>
  </si>
  <si>
    <t>自分には，よいところがあると思いますか</t>
  </si>
  <si>
    <t>難しいことでも失敗をおそれないで挑戦していますか</t>
  </si>
  <si>
    <t>埼玉県や今住んでいる市町村の歴史や自然に関心を持っていますか</t>
  </si>
  <si>
    <t>将来の夢や目標を持っていますか</t>
  </si>
  <si>
    <t>q73</t>
  </si>
  <si>
    <t>卒業後進路・重視</t>
  </si>
  <si>
    <t>自分が将来，職業や仕事に就くために役立つことが学べること</t>
  </si>
  <si>
    <t>自分がやりたい勉強や部活動ができること</t>
  </si>
  <si>
    <t>自分の学力に合っていること</t>
  </si>
  <si>
    <t>自分の個性や特技が生かせること</t>
  </si>
  <si>
    <t>参考にしたい情報</t>
  </si>
  <si>
    <t>中学校の先生の話</t>
  </si>
  <si>
    <t>家の人の話</t>
  </si>
  <si>
    <t>高校の見学会などに参加し，自分で進路先を見ること</t>
  </si>
  <si>
    <t>友達や先輩の話</t>
  </si>
  <si>
    <t>前学年の時</t>
  </si>
  <si>
    <t>学級での生活は楽しかったですか</t>
  </si>
  <si>
    <t>学級は落ち着いて学習する雰囲気がありましたか</t>
  </si>
  <si>
    <t>学校の友達は自分のよいところを認めてくれましたか</t>
  </si>
  <si>
    <t>学校の先生たちは自分の悩みの相談にのってくれましたか</t>
  </si>
  <si>
    <t>学校の先生たちは自分のよいところを認めてくれましたか</t>
  </si>
  <si>
    <t>あなたの学級は，いろいろな活動にまとまって取り組んでいたと思いますか（体育祭や合唱コンクールなどの学校行事も入ります）</t>
  </si>
  <si>
    <t>先生は，授業やテストで理解していないところや，間違えたところについて，わかるまで教えてくれましたか</t>
  </si>
  <si>
    <t>前学年国語</t>
  </si>
  <si>
    <t>友達の考えを聞いて，文章の内容や表現の仕方がよくわかったこと</t>
  </si>
  <si>
    <t>自分の考えを理由をつけて発表したり，書いたりできたこと</t>
  </si>
  <si>
    <t>ノートやワークシート，プリントに書いた授業のまとめを先生に見てもらうこと</t>
  </si>
  <si>
    <t>ドリルなどをすること</t>
  </si>
  <si>
    <t>グループで活動するときに，一人の考えだけでなくみんなで考えを出し合って課題を解決すること</t>
  </si>
  <si>
    <t>授業で課題を解決するときに，みんなでいろいろな考えを発表すること</t>
  </si>
  <si>
    <t>授業の始めに，先生から，どうやったら課題を解決できるか考えるように言われること</t>
  </si>
  <si>
    <t>授業の始めには気が付かなかった疑問が，授業の終わりに，頭に浮かんできたこと</t>
  </si>
  <si>
    <t>前学年算数</t>
  </si>
  <si>
    <t>課題を解決するときに，それまでに習ったことを思い出して解決できたこと</t>
  </si>
  <si>
    <t>前学年英語</t>
  </si>
  <si>
    <t>授業で，友達と英語を使って活動することで，新しい英語の表現を使えるようになりましたか</t>
  </si>
  <si>
    <t>授業で，自分や友達の考えや気持ちなどについて，英語で聞く，話す，読む，書くなどの活動を行っていましたか</t>
  </si>
  <si>
    <t>授業で，英語を使って活動することで，自分も英語を使ってみたいと思うようになりましたか</t>
  </si>
  <si>
    <t>家での生活</t>
  </si>
  <si>
    <t>学校の宿題をしていますか</t>
  </si>
  <si>
    <t>学校の授業の予習や復習をしていますか</t>
  </si>
  <si>
    <t>学校の授業時間以外に，普段（月〜金曜日），１日当たりどれくらいの時間，勉強をしますか（学習塾で勉強している時間や家庭教師に教わっている時間も入ります）</t>
  </si>
  <si>
    <t>土曜日や日曜日など学校が休みの日に，１日当たりどれくらいの時間，勉強をしますか（学習塾で勉強している時間や家庭教師に教わっている時間も入ります）</t>
  </si>
  <si>
    <t>学習塾（家庭教師に教わっている場合も入ります）で１週間で，どのくらいの時間，勉強をしますか</t>
  </si>
  <si>
    <t>1か月に，何冊くらいの本を読みますか（教科書や参考書，まん画や雑誌は除きます）</t>
  </si>
  <si>
    <t>家には，自分や家の人が読む本がどれくらいありますか</t>
  </si>
  <si>
    <t>普段（月〜金曜日），１日当たりどれくらいの時間，テレビゲーム（コンピュータゲーム，携帯式のゲーム，携帯電話やスマートフォンを使ったゲームも入ります）をしますか</t>
  </si>
  <si>
    <t>テレビゲーム（コンピュータゲーム，携帯式のゲーム，携帯電話やスマートフォンを使ったゲームも入ります）をすることについて，家の人と約束を決めていますか</t>
  </si>
  <si>
    <t>普段（月〜金曜日），１日当たりどれくらいの時間，携帯電話やスマートフォンで通話やメール，インターネットをしますか（携帯電話やスマートフォンを使ってゲームをする時間は除きます）</t>
  </si>
  <si>
    <t>携帯電話やスマートフォンで通話やメール，インターネットをすることについて，家の人と約束を決めていますか（携帯電話やスマートフォンを使ってゲームをする時間は除きます）</t>
  </si>
  <si>
    <t>家の人(兄弟姉妹は除きます）と学校での出来事について話をしますか</t>
  </si>
  <si>
    <t>地域の大人（学校や塾・家庭教師・習い事の先生を除きます）に勉強やスポーツを教えてもらったり，一緒に遊んでもらったりすることがありますか</t>
  </si>
  <si>
    <t>生活の様子</t>
  </si>
  <si>
    <t>授業や活動の始まる時刻を守ることができていますか</t>
  </si>
  <si>
    <t>登下校時刻を守ることができていますか</t>
  </si>
  <si>
    <t>脱いだはき物のかかとをそろえることができていますか</t>
  </si>
  <si>
    <t>机やロッカーの中，身の回りの整理整とんをすることができていますか</t>
  </si>
  <si>
    <t>だれに対しても進んで挨拶をすることができていますか</t>
  </si>
  <si>
    <t>名前を呼ばれたら「はい」とはっきり返事をすることができていますか</t>
  </si>
  <si>
    <t>時と場に応じた適切な言葉遣いができていますか</t>
  </si>
  <si>
    <t>相手の気持ちやその場の状況を考え，やさしい言葉遣いができていますか</t>
  </si>
  <si>
    <t>学習の準備を整え，授業に臨むことができていますか</t>
  </si>
  <si>
    <t>先生の話や友達の発表をしっかり聞き，自分の考えを伝えることができていますか</t>
  </si>
  <si>
    <t>人の集まるところでは静かにし，その場にふさわしい態度をとることができていますか</t>
  </si>
  <si>
    <t>進んで掃除や美化活動に取り組み，学校をきれいにすることができていますか</t>
  </si>
  <si>
    <t>今回の調査問題</t>
  </si>
  <si>
    <t>あなたの生まれた月はいつですか</t>
  </si>
  <si>
    <t>H30項目タイトル</t>
    <rPh sb="0" eb="9">
      <t>k</t>
    </rPh>
    <phoneticPr fontId="2"/>
  </si>
  <si>
    <t>uniq_qes</t>
    <phoneticPr fontId="2"/>
  </si>
  <si>
    <t>小4</t>
    <rPh sb="0" eb="1">
      <t>ショウ</t>
    </rPh>
    <phoneticPr fontId="2"/>
  </si>
  <si>
    <t>小5</t>
    <rPh sb="0" eb="1">
      <t>ショウ</t>
    </rPh>
    <phoneticPr fontId="2"/>
  </si>
  <si>
    <t>小6</t>
    <rPh sb="0" eb="1">
      <t>ショウ</t>
    </rPh>
    <phoneticPr fontId="2"/>
  </si>
  <si>
    <t>中1</t>
    <rPh sb="0" eb="1">
      <t>チュウ</t>
    </rPh>
    <phoneticPr fontId="2"/>
  </si>
  <si>
    <t>中2</t>
    <rPh sb="0" eb="1">
      <t>チュウ</t>
    </rPh>
    <phoneticPr fontId="2"/>
  </si>
  <si>
    <t>中3</t>
    <rPh sb="0" eb="1">
      <t>チュウ</t>
    </rPh>
    <phoneticPr fontId="2"/>
  </si>
  <si>
    <t>将来どの学校まで進みたいか</t>
    <phoneticPr fontId="2"/>
  </si>
  <si>
    <t>性格</t>
    <rPh sb="0" eb="2">
      <t>セイカk</t>
    </rPh>
    <phoneticPr fontId="2"/>
  </si>
  <si>
    <t>希望教育年数</t>
    <rPh sb="0" eb="2">
      <t>キボ</t>
    </rPh>
    <phoneticPr fontId="2"/>
  </si>
  <si>
    <t>調査実施科目でどれが好きか</t>
    <phoneticPr fontId="2"/>
  </si>
  <si>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</si>
  <si>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</si>
  <si>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</si>
  <si>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</si>
  <si>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</si>
  <si>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</si>
  <si>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</si>
  <si>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</si>
  <si>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</si>
  <si>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</si>
  <si>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</si>
  <si>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</si>
  <si>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</si>
  <si>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</si>
  <si>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</si>
  <si>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</si>
  <si>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</si>
  <si>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</si>
  <si>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</si>
  <si>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</si>
  <si>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</si>
  <si>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</si>
  <si>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</si>
  <si>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</si>
  <si>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</si>
  <si>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自分のものをほかの人といっしょに使います</t>
  </si>
  <si>
    <t>ちょっとしたことでも，気になってそわそわします</t>
  </si>
  <si>
    <t>いろいろなことを知っています</t>
  </si>
  <si>
    <t>きげんがわるいことが多いです</t>
  </si>
  <si>
    <t>ほかの人ときょうそうするのはすきです</t>
  </si>
  <si>
    <t>学校で勉強する内ようはすらすらと理かいすることができます</t>
  </si>
  <si>
    <t>かっぱつにうごき回るのがすきです</t>
  </si>
  <si>
    <t>先生のしつ問には正しく答えることができます</t>
  </si>
  <si>
    <t>もしだれかが自分にたいしてよくないことをしても，その人をゆるします</t>
  </si>
  <si>
    <t>宿題が終わったとき，ちゃんとできたかどうか何度もかくにんをします</t>
  </si>
  <si>
    <t>ルールやじゅん番は守ります</t>
  </si>
  <si>
    <t>はらを立てやすいせいかくです</t>
  </si>
  <si>
    <t>先生がなにかについてせつ明をしているとき，それをすぐに理かいします</t>
  </si>
  <si>
    <t>じぶんの部屋やつくえのまわりはちらかっています</t>
  </si>
  <si>
    <t>ほかの人たちのことをしんじています</t>
  </si>
  <si>
    <t>カッとなって落ち着いていられないことが多いです</t>
  </si>
  <si>
    <t>自分のことをきらっている人にもやさしくします</t>
  </si>
  <si>
    <t>じょうだんを言うのはすきです</t>
  </si>
  <si>
    <t>すぐに友だちをつくることができます</t>
  </si>
  <si>
    <t>ちょっとしたことでも心配になります</t>
  </si>
  <si>
    <t>すぐにものごとを理かいすることができます</t>
  </si>
  <si>
    <t>しあわせで元気いっぱいです</t>
  </si>
  <si>
    <t>ほかの人に自分のものを使わせてあげます</t>
  </si>
  <si>
    <t>question_12</t>
  </si>
  <si>
    <t>意欲</t>
    <rPh sb="0" eb="2">
      <t>イヨk</t>
    </rPh>
    <phoneticPr fontId="2"/>
  </si>
  <si>
    <t>q238</t>
  </si>
  <si>
    <t>q238</t>
    <phoneticPr fontId="2"/>
  </si>
  <si>
    <t>q239</t>
  </si>
  <si>
    <t>q239</t>
    <phoneticPr fontId="2"/>
  </si>
  <si>
    <t>q240</t>
  </si>
  <si>
    <t>q240</t>
    <phoneticPr fontId="2"/>
  </si>
  <si>
    <t>q241</t>
  </si>
  <si>
    <t>q241</t>
    <phoneticPr fontId="2"/>
  </si>
  <si>
    <t>学習意欲</t>
    <rPh sb="0" eb="2">
      <t>ガクシュ</t>
    </rPh>
    <phoneticPr fontId="2"/>
  </si>
  <si>
    <t>平成３０年度埼玉県学力・学習状況調査</t>
    <rPh sb="6" eb="9">
      <t>サイタマケン</t>
    </rPh>
    <phoneticPr fontId="14"/>
  </si>
  <si>
    <t>［児童質問紙］</t>
    <rPh sb="1" eb="3">
      <t>ジドウ</t>
    </rPh>
    <rPh sb="3" eb="5">
      <t>シツモン</t>
    </rPh>
    <phoneticPr fontId="20"/>
  </si>
  <si>
    <t>小学校第４学年用</t>
    <rPh sb="0" eb="3">
      <t>ショウガッコウ</t>
    </rPh>
    <rPh sb="3" eb="4">
      <t>ダイ</t>
    </rPh>
    <rPh sb="5" eb="7">
      <t>ガクネン</t>
    </rPh>
    <rPh sb="7" eb="8">
      <t>ヨウ</t>
    </rPh>
    <phoneticPr fontId="20"/>
  </si>
  <si>
    <t>質問番号</t>
    <rPh sb="0" eb="2">
      <t>シツモン</t>
    </rPh>
    <rPh sb="2" eb="4">
      <t>バンゴウ</t>
    </rPh>
    <phoneticPr fontId="14"/>
  </si>
  <si>
    <t>質問事項</t>
    <rPh sb="0" eb="2">
      <t>シツモン</t>
    </rPh>
    <rPh sb="2" eb="4">
      <t>ジコウ</t>
    </rPh>
    <phoneticPr fontId="14"/>
  </si>
  <si>
    <t>選　択　肢</t>
    <rPh sb="0" eb="1">
      <t>セン</t>
    </rPh>
    <rPh sb="2" eb="3">
      <t>タク</t>
    </rPh>
    <rPh sb="4" eb="5">
      <t>アシ</t>
    </rPh>
    <phoneticPr fontId="6"/>
  </si>
  <si>
    <t>製版上の注意点</t>
    <rPh sb="0" eb="2">
      <t>セイハン</t>
    </rPh>
    <rPh sb="2" eb="3">
      <t>ジョウ</t>
    </rPh>
    <rPh sb="4" eb="7">
      <t>チュウイテン</t>
    </rPh>
    <phoneticPr fontId="14"/>
  </si>
  <si>
    <t>１</t>
  </si>
  <si>
    <t>２</t>
  </si>
  <si>
    <t>３</t>
  </si>
  <si>
    <t>４</t>
  </si>
  <si>
    <t>５</t>
  </si>
  <si>
    <t>６</t>
  </si>
  <si>
    <t>７</t>
  </si>
  <si>
    <t>８</t>
  </si>
  <si>
    <t>１　勉強について，当てはまるものをえらんでください。</t>
    <phoneticPr fontId="14"/>
  </si>
  <si>
    <t>（１）</t>
    <phoneticPr fontId="14"/>
  </si>
  <si>
    <t>あなたは，勉強する理由について，どのように考えていますか。ア～エのそれぞれについて，当てはまるものを①～④の中から１つずつえらんでください</t>
    <phoneticPr fontId="14"/>
  </si>
  <si>
    <t>ア</t>
    <phoneticPr fontId="14"/>
  </si>
  <si>
    <t>勉強することが楽しい，すきだから</t>
  </si>
  <si>
    <t>当てはまる</t>
  </si>
  <si>
    <t>どちらかといえば，当てはまる</t>
    <rPh sb="9" eb="10">
      <t>ア</t>
    </rPh>
    <phoneticPr fontId="14"/>
  </si>
  <si>
    <t>どちらかといえば，当てはまらない</t>
    <rPh sb="9" eb="10">
      <t>ア</t>
    </rPh>
    <phoneticPr fontId="14"/>
  </si>
  <si>
    <t>当てはまらない</t>
    <rPh sb="0" eb="1">
      <t>ア</t>
    </rPh>
    <phoneticPr fontId="14"/>
  </si>
  <si>
    <t>イ</t>
    <phoneticPr fontId="14"/>
  </si>
  <si>
    <t>しょう来の進む学校や仕事の役に立つから</t>
  </si>
  <si>
    <t>当てはまる</t>
    <rPh sb="0" eb="1">
      <t>ア</t>
    </rPh>
    <phoneticPr fontId="14"/>
  </si>
  <si>
    <t>ウ</t>
    <phoneticPr fontId="14"/>
  </si>
  <si>
    <t>エ</t>
    <phoneticPr fontId="14"/>
  </si>
  <si>
    <t>学校の友だちにみとめられたいから</t>
  </si>
  <si>
    <t>２　勉強のやり方について当てはまるものをえらんでください。</t>
    <phoneticPr fontId="14"/>
  </si>
  <si>
    <t>（２）</t>
    <phoneticPr fontId="14"/>
  </si>
  <si>
    <t>あなたのふだんの勉強のやり方について，ア～ネのそれぞれについて，もっとも当てはまるものを①～⑤の中から１つだけえらんでください</t>
    <phoneticPr fontId="14"/>
  </si>
  <si>
    <t>勉強するときは，さん考書や事てんなどがすぐ使えるようにじゅんびしておく</t>
  </si>
  <si>
    <t>よく当てはまる</t>
    <rPh sb="2" eb="3">
      <t>ア</t>
    </rPh>
    <phoneticPr fontId="14"/>
  </si>
  <si>
    <t>少し当てはまる</t>
    <rPh sb="2" eb="3">
      <t>ア</t>
    </rPh>
    <phoneticPr fontId="14"/>
  </si>
  <si>
    <t>どちらともいえない</t>
    <phoneticPr fontId="14"/>
  </si>
  <si>
    <t>あまり当てはまらない</t>
    <rPh sb="3" eb="4">
      <t>ア</t>
    </rPh>
    <phoneticPr fontId="14"/>
  </si>
  <si>
    <t>全く当てはまらない</t>
    <rPh sb="2" eb="3">
      <t>ア</t>
    </rPh>
    <phoneticPr fontId="14"/>
  </si>
  <si>
    <t>勉強するときは，さい後に友だちと答え合わせをするようにする</t>
  </si>
  <si>
    <t>勉強でわからないところがあったら，勉強のやり方をいろいろかえてみる</t>
  </si>
  <si>
    <t>オ</t>
    <phoneticPr fontId="14"/>
  </si>
  <si>
    <t>問題がたいくつでつまらないときでも，それが終わるまでなんとかやりつづけられるようにど力する</t>
  </si>
  <si>
    <t>カ</t>
    <phoneticPr fontId="14"/>
  </si>
  <si>
    <t>キ</t>
    <phoneticPr fontId="14"/>
  </si>
  <si>
    <t>じゅ業の内ようがむずかしいときは，やらずにあきらめるか，かんたんなところだけ勉強する</t>
  </si>
  <si>
    <t>ク</t>
    <phoneticPr fontId="14"/>
  </si>
  <si>
    <t>新しいことを勉強するとき，今までに勉強したこととかん係があるかどうかを考えながら勉強する</t>
  </si>
  <si>
    <t>ケ</t>
    <phoneticPr fontId="14"/>
  </si>
  <si>
    <t>コ</t>
    <phoneticPr fontId="14"/>
  </si>
  <si>
    <t>勉強するときは，内ようを頭に思いうかべながら考える</t>
  </si>
  <si>
    <t>サ</t>
    <phoneticPr fontId="14"/>
  </si>
  <si>
    <t>勉強しているときに，やった内ようをおぼえているかどうかをたしかめる</t>
  </si>
  <si>
    <t>シ</t>
    <phoneticPr fontId="14"/>
  </si>
  <si>
    <t>勉強でわからないところがあったら，友だちにその答えをきく</t>
  </si>
  <si>
    <t>ス</t>
    <phoneticPr fontId="14"/>
  </si>
  <si>
    <t>セ</t>
    <phoneticPr fontId="14"/>
  </si>
  <si>
    <t>ソ</t>
    <phoneticPr fontId="14"/>
  </si>
  <si>
    <t>勉強するときは，さいしょに計画を立ててから始める</t>
  </si>
  <si>
    <t>タ</t>
    <phoneticPr fontId="14"/>
  </si>
  <si>
    <t>チ</t>
    <phoneticPr fontId="14"/>
  </si>
  <si>
    <t>勉強でわからないところがあったら，友だちに勉強のやり方をきく</t>
  </si>
  <si>
    <t>ツ</t>
    <phoneticPr fontId="14"/>
  </si>
  <si>
    <t>勉強する前に，勉強にひつような本などを用意してから勉強するようにしている</t>
  </si>
  <si>
    <t>テ</t>
    <phoneticPr fontId="14"/>
  </si>
  <si>
    <t>勉強のできる友だちと，同じやり方で勉強する</t>
  </si>
  <si>
    <t>ト</t>
    <phoneticPr fontId="14"/>
  </si>
  <si>
    <t>勉強をしているときに，やっていることが正しくできているかどうかをたしかめる</t>
  </si>
  <si>
    <t>ナ</t>
    <phoneticPr fontId="14"/>
  </si>
  <si>
    <t>勉強するときは，自分で決めた計画にそって行う</t>
  </si>
  <si>
    <t>ニ</t>
    <phoneticPr fontId="14"/>
  </si>
  <si>
    <t>今やっていることが気に入らなかったとしても，学校の勉強でよいせいせきをとるために一生けん命がんばる</t>
  </si>
  <si>
    <t>ヌ</t>
    <phoneticPr fontId="14"/>
  </si>
  <si>
    <t>勉強をするときは，内ようを自分の知っている言葉で理かいするようにする</t>
  </si>
  <si>
    <t>ネ</t>
    <phoneticPr fontId="14"/>
  </si>
  <si>
    <t>勉強で大切なところは，くり返して書くなどしておぼえる</t>
  </si>
  <si>
    <t>３　い下の文章を読んで，あなた自身のことについて，当てはまるものを１つずつえらんでください。</t>
    <phoneticPr fontId="14"/>
  </si>
  <si>
    <t>（３）</t>
    <phoneticPr fontId="14"/>
  </si>
  <si>
    <t>ほとんど当てはまらない</t>
  </si>
  <si>
    <t>あまり当てはまらない</t>
  </si>
  <si>
    <t>どちらでもない</t>
  </si>
  <si>
    <t>少し当てはまる</t>
  </si>
  <si>
    <t>ほとんど当てはまる</t>
  </si>
  <si>
    <t>（４）</t>
  </si>
  <si>
    <t>（５）</t>
  </si>
  <si>
    <t>（６）</t>
  </si>
  <si>
    <t>（７）</t>
  </si>
  <si>
    <t>（８）</t>
  </si>
  <si>
    <t>（９）</t>
  </si>
  <si>
    <t>（１０）</t>
  </si>
  <si>
    <t>（１１）</t>
  </si>
  <si>
    <t>（１２）</t>
  </si>
  <si>
    <t>（１３）</t>
  </si>
  <si>
    <t>（１４）</t>
  </si>
  <si>
    <t>（１５）</t>
    <phoneticPr fontId="14"/>
  </si>
  <si>
    <t>（１６）</t>
    <phoneticPr fontId="14"/>
  </si>
  <si>
    <t>（１７）</t>
  </si>
  <si>
    <t>（１８）</t>
  </si>
  <si>
    <t>（１９）</t>
  </si>
  <si>
    <t>（２０）</t>
  </si>
  <si>
    <t>（２１）</t>
  </si>
  <si>
    <t>（２２）</t>
    <phoneticPr fontId="14"/>
  </si>
  <si>
    <t>（２３）</t>
    <phoneticPr fontId="14"/>
  </si>
  <si>
    <t>（２４）</t>
  </si>
  <si>
    <t>（２５）</t>
  </si>
  <si>
    <t>（２６）</t>
  </si>
  <si>
    <t>（２７）</t>
  </si>
  <si>
    <t>４　あなた自身のことについて，当てはまるものを１つずつえらんでください。</t>
    <phoneticPr fontId="24"/>
  </si>
  <si>
    <t>（２８）</t>
    <phoneticPr fontId="14"/>
  </si>
  <si>
    <t>思う</t>
  </si>
  <si>
    <t>どちらかといえば，思う</t>
  </si>
  <si>
    <t>どちらかといえば，思わない</t>
  </si>
  <si>
    <t>思わない</t>
  </si>
  <si>
    <t>（２９）</t>
  </si>
  <si>
    <t>むずかしいことでもしっぱいをおそれないでちょうせんしていますか</t>
  </si>
  <si>
    <t>している</t>
  </si>
  <si>
    <t>どちらかといえば，している</t>
  </si>
  <si>
    <t>どちらかといえば，していない</t>
  </si>
  <si>
    <t>していない</t>
  </si>
  <si>
    <t>（３０）</t>
  </si>
  <si>
    <t>今住んでいる県や市町村のれきしや自ぜんにかん心を持っていますか</t>
  </si>
  <si>
    <t>持っている</t>
  </si>
  <si>
    <t>どちらかといえば，持っている</t>
  </si>
  <si>
    <t>どちらかといえば，持っていない</t>
  </si>
  <si>
    <t>持っていない</t>
  </si>
  <si>
    <t>（３１）</t>
  </si>
  <si>
    <t>しょう来のゆめや目ひょうを持っていますか</t>
  </si>
  <si>
    <t>（３２）</t>
  </si>
  <si>
    <t>しょう来どの学校まで進みたいと思いますか</t>
  </si>
  <si>
    <t>中学校まで</t>
  </si>
  <si>
    <t>高校まで</t>
  </si>
  <si>
    <t>せん門学校まで</t>
  </si>
  <si>
    <t>短期大学まで</t>
  </si>
  <si>
    <t>大学まで</t>
  </si>
  <si>
    <t>大学院まで</t>
  </si>
  <si>
    <t>まだ決めていない</t>
  </si>
  <si>
    <t>（３３）</t>
  </si>
  <si>
    <t>学校の友だちにみとめられることは大事なことですか</t>
  </si>
  <si>
    <t>大事</t>
  </si>
  <si>
    <t>どちらかといえば，大事</t>
  </si>
  <si>
    <t>どちらかといえば，大事ではない</t>
  </si>
  <si>
    <t>大事ではない</t>
  </si>
  <si>
    <t>（３４）</t>
  </si>
  <si>
    <t>小学校の入学前にようち園に通っていましたか</t>
  </si>
  <si>
    <t>通っていた</t>
  </si>
  <si>
    <t>通っていない</t>
  </si>
  <si>
    <t>わからない</t>
  </si>
  <si>
    <t>（３５）</t>
  </si>
  <si>
    <t>小学校の入学前にほ育園に通っていましたか</t>
  </si>
  <si>
    <t>５　あなたの生活の様子をふり返り，次のことについて，当てはまるものを１つずつえらんでください。</t>
    <phoneticPr fontId="24"/>
  </si>
  <si>
    <t>（３６）</t>
    <phoneticPr fontId="14"/>
  </si>
  <si>
    <t>通学はんの集合時こくや登校時こくを守ることができていますか</t>
  </si>
  <si>
    <t>よくできる</t>
  </si>
  <si>
    <t>だいたいできる</t>
    <phoneticPr fontId="14"/>
  </si>
  <si>
    <t>あまりできない</t>
    <phoneticPr fontId="14"/>
  </si>
  <si>
    <t>できない</t>
  </si>
  <si>
    <t>（３７）</t>
  </si>
  <si>
    <t>じゅ業の始まる時こくを守ることができていますか</t>
  </si>
  <si>
    <t>（３８）</t>
  </si>
  <si>
    <t>ぬいだはき物のかかとをそろえることができていますか</t>
  </si>
  <si>
    <t>（３９）</t>
  </si>
  <si>
    <t>つくえやロッカーの中の整理整とんをすることができていますか</t>
  </si>
  <si>
    <t>（４０）</t>
  </si>
  <si>
    <t>相手の顔を見て，はっきりあいさつをすることができていますか</t>
  </si>
  <si>
    <t>（４１）</t>
  </si>
  <si>
    <t>名前をよばれたら「はい」とはっきり返事をすることができていますか</t>
  </si>
  <si>
    <t>（４２）</t>
  </si>
  <si>
    <t>「～です（か）。」「～ます（か）。」をはっきり言うことができていますか</t>
  </si>
  <si>
    <t>（４３）</t>
  </si>
  <si>
    <t>相手の気持ちを考え，やさしい言葉づかいができていますか</t>
  </si>
  <si>
    <t>（４４）</t>
  </si>
  <si>
    <t>じゅ業の前に，つくえの上に学習用具をそろえることができていますか</t>
  </si>
  <si>
    <t>（４５）</t>
  </si>
  <si>
    <t>先生の話や友だちの発表をしっかり聞き，発表することができていますか</t>
  </si>
  <si>
    <t>（４６）</t>
  </si>
  <si>
    <t>人の集まるところではしずかにし，しせいを正すことができていますか</t>
  </si>
  <si>
    <t>（４７）</t>
  </si>
  <si>
    <t>進んでそうじをし，自分のたん当場所をきれいにすることができていますか</t>
  </si>
  <si>
    <r>
      <t>６　あなたの</t>
    </r>
    <r>
      <rPr>
        <u/>
        <sz val="12"/>
        <rFont val="ＭＳ ゴシック"/>
        <family val="3"/>
        <charset val="128"/>
      </rPr>
      <t>小学校３年生の時のことについて</t>
    </r>
    <r>
      <rPr>
        <sz val="12"/>
        <rFont val="ＭＳ ゴシック"/>
        <family val="3"/>
      </rPr>
      <t>，当てはまるものを１つずつえらんでください。</t>
    </r>
    <rPh sb="6" eb="9">
      <t>ショウガッコウ</t>
    </rPh>
    <rPh sb="10" eb="12">
      <t>ネンセイ</t>
    </rPh>
    <rPh sb="13" eb="14">
      <t>トキ</t>
    </rPh>
    <rPh sb="22" eb="23">
      <t>ア</t>
    </rPh>
    <phoneticPr fontId="14"/>
  </si>
  <si>
    <t>（４８）</t>
    <phoneticPr fontId="14"/>
  </si>
  <si>
    <t>楽しかった</t>
  </si>
  <si>
    <t>どちらかといえば，楽しかった</t>
  </si>
  <si>
    <t>どちらかといえば，楽しくなかった</t>
  </si>
  <si>
    <t>楽しくなかった</t>
  </si>
  <si>
    <t>（４９）</t>
    <phoneticPr fontId="14"/>
  </si>
  <si>
    <t>学級は落ち着いて学習する様子でしたか</t>
  </si>
  <si>
    <t>そうだった</t>
  </si>
  <si>
    <t>どちらかといえば，そうだった</t>
  </si>
  <si>
    <t>どちらかといえば，そうではなかった</t>
  </si>
  <si>
    <t>そうではなかった</t>
  </si>
  <si>
    <t>（５０）</t>
  </si>
  <si>
    <t>あなたの学級は，いろいろな活動にまとまって取り組んでいたと思いますか（運動会や遠足などの学校行事も入ります）</t>
    <phoneticPr fontId="27"/>
  </si>
  <si>
    <t>（５１）</t>
  </si>
  <si>
    <t>学校の先生たちは自分のよいところをみとめてくれましたか</t>
    <phoneticPr fontId="27"/>
  </si>
  <si>
    <t>みとめてくれた</t>
    <phoneticPr fontId="14"/>
  </si>
  <si>
    <t>どちらかといえば，みとめてくれた</t>
  </si>
  <si>
    <t>どちらかといえば，みとめてくれなかった</t>
  </si>
  <si>
    <t>みとめてくれなかった</t>
  </si>
  <si>
    <t>（５２）</t>
  </si>
  <si>
    <t>学校の先生たちは心配ごとの相談にのってくれましたか</t>
  </si>
  <si>
    <t>のってくれた</t>
  </si>
  <si>
    <t>どちらかといえば，のってくれた</t>
  </si>
  <si>
    <t>どちらかといえば，のってくれなかった</t>
  </si>
  <si>
    <t>のってくれなかった</t>
  </si>
  <si>
    <t>（５３）</t>
  </si>
  <si>
    <t>学校の友だちは自分のよいところをみとめてくれましたか</t>
  </si>
  <si>
    <t>みとめてくれた</t>
  </si>
  <si>
    <t>（５４）</t>
  </si>
  <si>
    <t>先生は，じゅ業やテストでわからなかったところや，まちがえたところについて，わかるまで教えてくれましたか</t>
  </si>
  <si>
    <t>教えてくれた</t>
  </si>
  <si>
    <t>どちらかといえば，教えてくれた</t>
  </si>
  <si>
    <t>どちらかといえば，教えてくれなかった</t>
  </si>
  <si>
    <t>教えてくれなかった</t>
  </si>
  <si>
    <r>
      <t>７　あなたの</t>
    </r>
    <r>
      <rPr>
        <u/>
        <sz val="12"/>
        <rFont val="ＭＳ ゴシック"/>
        <family val="3"/>
        <charset val="128"/>
      </rPr>
      <t>小学校３年生の時の国語のじゅ業では</t>
    </r>
    <r>
      <rPr>
        <sz val="12"/>
        <rFont val="ＭＳ ゴシック"/>
        <family val="3"/>
      </rPr>
      <t>，次のようなことがどれくらいありましたか。</t>
    </r>
    <phoneticPr fontId="14"/>
  </si>
  <si>
    <t>（５５）</t>
  </si>
  <si>
    <t>友だちの考えを聞いて，文章の内ようや表現の仕方がよくわかったこと</t>
    <phoneticPr fontId="27"/>
  </si>
  <si>
    <t>よくあった</t>
  </si>
  <si>
    <t>ときどきあった</t>
  </si>
  <si>
    <t>あまりなかった</t>
    <phoneticPr fontId="14"/>
  </si>
  <si>
    <t>ほとんど，
または全く
なかった</t>
    <phoneticPr fontId="14"/>
  </si>
  <si>
    <t>（５６）</t>
  </si>
  <si>
    <t>自分の考えを理由をつけて発表したり，書いたりできたこと</t>
    <phoneticPr fontId="27"/>
  </si>
  <si>
    <t>（５７）</t>
  </si>
  <si>
    <t>ノートやワークシート，プリントに書いたじゅ業のまとめを先生に見てもらうこと）</t>
    <phoneticPr fontId="27"/>
  </si>
  <si>
    <t>（５８）</t>
  </si>
  <si>
    <t>ドリルなどをすること</t>
    <phoneticPr fontId="27"/>
  </si>
  <si>
    <t>（５９）</t>
  </si>
  <si>
    <t>グループで活動するときに，一人の考えだけでなくみんなで考えを出し合ってか題をかい決すること</t>
    <phoneticPr fontId="14"/>
  </si>
  <si>
    <t>（６０）</t>
  </si>
  <si>
    <t>じゅ業でか題をかい決するときに，みんなでいろいろな考えを発表すること</t>
  </si>
  <si>
    <t>（６１）</t>
  </si>
  <si>
    <t>じゅ業の始めに，先生から，どうやったらか題をかい決できるか考えるように言われること</t>
  </si>
  <si>
    <t>（６２）</t>
  </si>
  <si>
    <t>じゅ業の始めには気がつかなかったぎ問が，じゅ業の終わりに，頭にうかんできたこと</t>
  </si>
  <si>
    <t>８　あなたは算数について，どのように感じていますか。当てはまるものを１つずつえらんでください。</t>
    <phoneticPr fontId="14"/>
  </si>
  <si>
    <t>（６３）</t>
    <phoneticPr fontId="14"/>
  </si>
  <si>
    <t>算数についての本を読むのがすきである</t>
  </si>
  <si>
    <t>すきである</t>
  </si>
  <si>
    <t>どちらかといえば，すきである</t>
  </si>
  <si>
    <t>どちらかといえば，すきではない</t>
  </si>
  <si>
    <t>すきではない</t>
  </si>
  <si>
    <t>（６４）</t>
    <phoneticPr fontId="14"/>
  </si>
  <si>
    <t>算数のじゅ業が楽しみである</t>
  </si>
  <si>
    <t>楽しみである</t>
  </si>
  <si>
    <t>どちらかといえば，楽しみである</t>
  </si>
  <si>
    <t>どちらかといえば，楽しみではない</t>
  </si>
  <si>
    <t>楽しみではない</t>
  </si>
  <si>
    <t>（６５）</t>
  </si>
  <si>
    <t>算数を勉強しているのは楽しいからである</t>
  </si>
  <si>
    <t>その通りだ</t>
  </si>
  <si>
    <t>どちらかといえば，その通りだ</t>
  </si>
  <si>
    <t>どちらかといえば，その通りではない</t>
  </si>
  <si>
    <t>その通りではない</t>
  </si>
  <si>
    <t>（６６）</t>
  </si>
  <si>
    <t>算数で学ぶ内ようにきょう味がある</t>
  </si>
  <si>
    <t>きょう味がある</t>
  </si>
  <si>
    <t>どちらかといえば，きょう味がある</t>
  </si>
  <si>
    <t>どちらかといえば，きょう味がない</t>
  </si>
  <si>
    <t>きょう味がない</t>
  </si>
  <si>
    <t>９　家での生活について，当てはまるものを１つずつえらんでください。</t>
    <phoneticPr fontId="14"/>
  </si>
  <si>
    <t>（６７）</t>
  </si>
  <si>
    <t>あまりしていない</t>
  </si>
  <si>
    <t>全くしていない</t>
  </si>
  <si>
    <t>（６８）</t>
  </si>
  <si>
    <t>学校のじゅ業の予習やふく習をしていますか</t>
  </si>
  <si>
    <t>（６９）</t>
  </si>
  <si>
    <r>
      <t>学校のじゅ業時間い外に，月～金曜日，</t>
    </r>
    <r>
      <rPr>
        <u/>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phoneticPr fontId="14"/>
  </si>
  <si>
    <t>３時間い上</t>
  </si>
  <si>
    <t>２時間い上，３時間より少ない</t>
  </si>
  <si>
    <t>１時間い上，２時間より少ない</t>
  </si>
  <si>
    <t>３０分い上，１時間より少ない</t>
  </si>
  <si>
    <t>３０分より少ない</t>
  </si>
  <si>
    <t>全くしない</t>
  </si>
  <si>
    <t>（７０）</t>
  </si>
  <si>
    <r>
      <t>土曜日や日曜日など学校が休みの日に，</t>
    </r>
    <r>
      <rPr>
        <u/>
        <sz val="11"/>
        <color theme="1"/>
        <rFont val="游ゴシック"/>
        <family val="3"/>
        <charset val="128"/>
        <scheme val="minor"/>
      </rPr>
      <t>１日にどれくらいの時間</t>
    </r>
    <r>
      <rPr>
        <sz val="12"/>
        <color theme="1"/>
        <rFont val="游ゴシック"/>
        <family val="2"/>
        <charset val="128"/>
        <scheme val="minor"/>
      </rPr>
      <t>，勉強をしますか（学習じゅくで勉強している時間や家庭教しに教わっている時間も入ります）</t>
    </r>
    <phoneticPr fontId="14"/>
  </si>
  <si>
    <t>４時間い上</t>
  </si>
  <si>
    <t>３時間い上，４時間より少ない</t>
  </si>
  <si>
    <t>１時間より少ない</t>
  </si>
  <si>
    <t>（７１）</t>
  </si>
  <si>
    <r>
      <t>学習じゅく（家庭教しに教わっている場合も入ります）で</t>
    </r>
    <r>
      <rPr>
        <u/>
        <sz val="11"/>
        <color theme="1"/>
        <rFont val="游ゴシック"/>
        <family val="3"/>
        <charset val="128"/>
        <scheme val="minor"/>
      </rPr>
      <t>１週間で，どのくらいの時間</t>
    </r>
    <r>
      <rPr>
        <sz val="12"/>
        <color theme="1"/>
        <rFont val="游ゴシック"/>
        <family val="2"/>
        <charset val="128"/>
        <scheme val="minor"/>
      </rPr>
      <t>，勉強をしますか</t>
    </r>
    <phoneticPr fontId="14"/>
  </si>
  <si>
    <t>１２時間い上</t>
  </si>
  <si>
    <t>１０時間い上，１２時間より少ない</t>
  </si>
  <si>
    <t>８時間い上，１０時間より少ない</t>
  </si>
  <si>
    <t>６時間い上，８時間より少ない</t>
  </si>
  <si>
    <t>４時間い上，６時間より少ない</t>
  </si>
  <si>
    <t>２時間い上，４時間より少ない</t>
  </si>
  <si>
    <t>２時間より少ない</t>
  </si>
  <si>
    <t>（７２）</t>
  </si>
  <si>
    <t>1か月に，何さつくらいの本を読みますか（教科書やさん考書，まん画やざっしは入りません）</t>
    <phoneticPr fontId="14"/>
  </si>
  <si>
    <t>１さつも読まない</t>
  </si>
  <si>
    <t>１～２さつ</t>
  </si>
  <si>
    <t>３～４さつ</t>
  </si>
  <si>
    <t>５～１０さつ</t>
  </si>
  <si>
    <t>１１さつい上</t>
  </si>
  <si>
    <t>（７３）</t>
  </si>
  <si>
    <t>ほとんどない（０～１０さつ）</t>
  </si>
  <si>
    <t>本だな１列分（１１～２５さつ）</t>
  </si>
  <si>
    <t>本だな１つ分（２６～１００さつ）</t>
  </si>
  <si>
    <t>本だな２つ分（１０１～２００さつ）</t>
  </si>
  <si>
    <t>本だな３つ分（２０１～３００さつ）</t>
  </si>
  <si>
    <t>※timss2011児童質問紙４を参考に図を入れる</t>
  </si>
  <si>
    <t>（７４）</t>
  </si>
  <si>
    <t>月～金曜日，１日にどれくらいの時間，テレビゲーム（コンピュータゲーム，けいたい式のゲーム，けいたい電話やスマートフォンを使ったゲームも入ります）をしますか</t>
    <phoneticPr fontId="14"/>
  </si>
  <si>
    <t>（７５）</t>
  </si>
  <si>
    <t>テレビゲーム（コンピュータゲーム，けいたい式のゲーム，けいたい電話やスマートフォンを使ったゲームも入ります）をすることについて，家の人とやくそくを決めていますか</t>
    <phoneticPr fontId="14"/>
  </si>
  <si>
    <t>決めている</t>
  </si>
  <si>
    <t>決めていない</t>
  </si>
  <si>
    <t>（７６）</t>
  </si>
  <si>
    <t>月～金曜日，１日にどれくらいの時間，けいたい電話やスマートフォンで通話やメール，インターネットをしますか（けいたい電話やスマートフォンを使ってゲームをする時間は入りません）</t>
    <phoneticPr fontId="14"/>
  </si>
  <si>
    <t>けいたい電話やスマートフォンを持っていない</t>
  </si>
  <si>
    <t>（７７）</t>
  </si>
  <si>
    <t>けいたい電話やスマートフォンで通話やメール，インターネットをすることについて，家の人とやくそくを決めていますか（けいたい電話やスマートフォンを使ってゲームをすることは入りません）</t>
  </si>
  <si>
    <t>（７８）</t>
  </si>
  <si>
    <t>家の人(兄弟姉妹は入りません）と学校での出来事について話をしますか</t>
  </si>
  <si>
    <t>話す</t>
  </si>
  <si>
    <t>どちらかといえば，話す</t>
  </si>
  <si>
    <t>どちらかといえば，話さない</t>
  </si>
  <si>
    <t>話さない</t>
  </si>
  <si>
    <t>（７９）</t>
  </si>
  <si>
    <t>地いきの大人（学校や学習じゅく・家庭教し・習い事の先生は入りません）に勉強やスポーツを教えてもらったり，いっしょに遊んでもらったりすることがありますか</t>
  </si>
  <si>
    <t>どちらかといえば，当てはまる</t>
  </si>
  <si>
    <t>どちらかといえば，当てはまらない</t>
  </si>
  <si>
    <t>当てはまらない</t>
  </si>
  <si>
    <t>１０　あなた自身のことについて，当てはまるものをマークしてください。</t>
    <phoneticPr fontId="14"/>
  </si>
  <si>
    <t>（８０）</t>
    <phoneticPr fontId="14"/>
  </si>
  <si>
    <t>①～⑫</t>
    <phoneticPr fontId="14"/>
  </si>
  <si>
    <t>（８１）</t>
    <phoneticPr fontId="14"/>
  </si>
  <si>
    <t>調さ実し科目でどちらの科目がすきですか</t>
  </si>
  <si>
    <t>国語</t>
  </si>
  <si>
    <t>算数</t>
  </si>
  <si>
    <t>小学校第５学年用</t>
    <rPh sb="0" eb="3">
      <t>ショウガッコウ</t>
    </rPh>
    <rPh sb="3" eb="4">
      <t>ダイ</t>
    </rPh>
    <rPh sb="5" eb="7">
      <t>ガクネン</t>
    </rPh>
    <rPh sb="7" eb="8">
      <t>ヨウ</t>
    </rPh>
    <phoneticPr fontId="20"/>
  </si>
  <si>
    <t>１　勉強について，当てはまるものを選んでください。</t>
    <phoneticPr fontId="14"/>
  </si>
  <si>
    <t>あなたは，勉強する理由について，どのように考えていますか。ア～エのそれぞれについて，当てはまるものを①～④の中から１つずつ選んでください</t>
    <phoneticPr fontId="14"/>
  </si>
  <si>
    <t>勉強することが楽しい，好きだから</t>
    <phoneticPr fontId="14"/>
  </si>
  <si>
    <t>しょう来の進学やしゅうしょくの役に立つから</t>
    <phoneticPr fontId="14"/>
  </si>
  <si>
    <t>２　勉強のやり方について当てはまるものを選んでください。</t>
    <phoneticPr fontId="14"/>
  </si>
  <si>
    <t>あなたのふだんの勉強のやり方について，ア～ネのそれぞれについて，もっとも当てはまるものを①～⑤の中から１つだけ選んでください</t>
    <phoneticPr fontId="14"/>
  </si>
  <si>
    <t>勉強するときは，参考書や事典などがすぐ使えるようにじゅんびしておく</t>
    <phoneticPr fontId="14"/>
  </si>
  <si>
    <t>問題がたいくつでつまらないときでも，それが終わるまでなんとかやり続けられるように努力する</t>
  </si>
  <si>
    <t>授業の内ようがむずかしいときは，やらずにあきらめるか，かん単なところだけ勉強する</t>
  </si>
  <si>
    <t>勉強しているときに，やった内ようを覚えているかどうかをたしかめる</t>
  </si>
  <si>
    <t>今やっていることが気に入らなかったとしても，学校の勉強でよい成績をとるために一生けん命がんばる</t>
  </si>
  <si>
    <t>勉強で大切なところは，くり返して書くなどして覚える</t>
  </si>
  <si>
    <t>３　あなた自身のことについて，当てはまるものを１つずつ選んでください。</t>
    <rPh sb="5" eb="7">
      <t>ジシン</t>
    </rPh>
    <rPh sb="15" eb="16">
      <t>ア</t>
    </rPh>
    <rPh sb="27" eb="28">
      <t>エラ</t>
    </rPh>
    <phoneticPr fontId="14"/>
  </si>
  <si>
    <t>大きな課題をやりとげるために，失敗をのりこえてきました</t>
  </si>
  <si>
    <t>とてもよく当てはまる</t>
  </si>
  <si>
    <t>よく当てはまる</t>
  </si>
  <si>
    <t>全く当てはまらない</t>
  </si>
  <si>
    <t>きょう味をもっていることや関心のあることは，毎年かわります</t>
  </si>
  <si>
    <t>失敗しても，やる気がなくなってしまうことはありません</t>
  </si>
  <si>
    <t>いったん目標を決めてから，その後，別の目標にかえることがよくあります</t>
    <phoneticPr fontId="14"/>
  </si>
  <si>
    <t>始めたことは何でも最後まで終わらせます</t>
  </si>
  <si>
    <t>何年もかかるような目標をやりとげてきました</t>
  </si>
  <si>
    <t>（１５）</t>
  </si>
  <si>
    <t>（１６）</t>
  </si>
  <si>
    <t>むずかしいことでも失敗をおそれないでちょう戦していますか</t>
  </si>
  <si>
    <t>今住んでいる県や市町村の歴史や自然に関心を持っていますか</t>
  </si>
  <si>
    <t>しょう来のゆめや目標を持っていますか</t>
  </si>
  <si>
    <t>（２２）</t>
  </si>
  <si>
    <t>４　あなたの生活の様子を振り返り，次のことについて，当てはまるものを１つずつ選んでください。</t>
    <phoneticPr fontId="14"/>
  </si>
  <si>
    <t>授業や活動の始まる時こくを守ることができていますか</t>
  </si>
  <si>
    <t>自分からはっきりあいさつをすることができていますか</t>
  </si>
  <si>
    <t>（２８）</t>
  </si>
  <si>
    <t>時と場に応じた正しい言葉づかいができていますか</t>
  </si>
  <si>
    <t>学習のじゅんびを整え，授業にのぞむことができていますか</t>
  </si>
  <si>
    <t>人の集まるところでは静かにし，しせいを正すことができていますか</t>
  </si>
  <si>
    <t>進んでそうじをし，学校をきれいにすることができていますか</t>
  </si>
  <si>
    <r>
      <t>５　あなたの</t>
    </r>
    <r>
      <rPr>
        <u/>
        <sz val="12"/>
        <rFont val="ＭＳ ゴシック"/>
        <family val="3"/>
        <charset val="128"/>
      </rPr>
      <t>小学校４年生の時のことについて</t>
    </r>
    <r>
      <rPr>
        <sz val="12"/>
        <rFont val="ＭＳ ゴシック"/>
        <family val="3"/>
      </rPr>
      <t>，当てはまるものを１つずつ選んでください。</t>
    </r>
    <phoneticPr fontId="14"/>
  </si>
  <si>
    <t>（３５）</t>
    <phoneticPr fontId="14"/>
  </si>
  <si>
    <t>（３６）</t>
  </si>
  <si>
    <t>あなたの学級は，いろいろな活動にまとまって取り組んでいたと思いますか（運動会や遠足などの学校行事も入ります）</t>
  </si>
  <si>
    <t>認めてくれた</t>
  </si>
  <si>
    <t>どちらかといえば，認めてくれた</t>
  </si>
  <si>
    <t>どちらかといえば，認めてくれなかった</t>
  </si>
  <si>
    <t>認めてくれなかった</t>
  </si>
  <si>
    <t>学校の先生たちは自分のなやみの相談にのってくれましたか</t>
  </si>
  <si>
    <t>先生は，授業やテストで理かいしていないところや，まちがえたところについて，わかるまで教えてくれましたか</t>
  </si>
  <si>
    <r>
      <t>６　あなたの</t>
    </r>
    <r>
      <rPr>
        <u/>
        <sz val="12"/>
        <rFont val="ＭＳ ゴシック"/>
        <family val="3"/>
        <charset val="128"/>
      </rPr>
      <t>小学校４年生の時の算数の授業では</t>
    </r>
    <r>
      <rPr>
        <sz val="12"/>
        <rFont val="ＭＳ ゴシック"/>
        <family val="3"/>
      </rPr>
      <t>，次のようなことがどれくらいありましたか。当てはまるものを１つずつ選んでください。</t>
    </r>
    <phoneticPr fontId="24"/>
  </si>
  <si>
    <t>（４２）</t>
    <phoneticPr fontId="14"/>
  </si>
  <si>
    <t>問題をとくときに，それまでに習ったことを思い出してかい決できたこと</t>
  </si>
  <si>
    <t>ほとんど，または全くなかった</t>
    <phoneticPr fontId="14"/>
  </si>
  <si>
    <t>グループで活動するときに，一人の考えだけでなくみんなで考えを出し合って課題をかい決すること</t>
  </si>
  <si>
    <t>授業で課題をかい決するときに，みんなでいろいろな考えを発表すること</t>
  </si>
  <si>
    <t>（４８）</t>
  </si>
  <si>
    <t>授業の始めに，先生から，どうやったら課題をかい決できるか考えるように言われること</t>
  </si>
  <si>
    <t>（４９）</t>
  </si>
  <si>
    <t>授業の始めには気がつかなかったぎ問が，授業の終わりに，頭にうかんできたこと</t>
  </si>
  <si>
    <t>７　家での生活について，当てはまるものを１つずつ選んでください。</t>
    <phoneticPr fontId="24"/>
  </si>
  <si>
    <t>（５０）</t>
    <phoneticPr fontId="14"/>
  </si>
  <si>
    <t>学校の授業の予習やふく習をしていますか</t>
  </si>
  <si>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4"/>
  </si>
  <si>
    <t>３時間以上</t>
  </si>
  <si>
    <t>２時間以上，３時間より少ない</t>
  </si>
  <si>
    <t>１時間以上，２時間より少ない</t>
  </si>
  <si>
    <t>３０分以上，１時間より少ない</t>
  </si>
  <si>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4"/>
  </si>
  <si>
    <t>４時間以上</t>
  </si>
  <si>
    <t>３時間以上，４時間より少ない</t>
  </si>
  <si>
    <r>
      <t>学習じゅく（家庭教しに教わっている場合も入ります）で</t>
    </r>
    <r>
      <rPr>
        <u/>
        <sz val="11"/>
        <rFont val="ＭＳ ゴシック"/>
        <family val="3"/>
        <charset val="128"/>
      </rPr>
      <t>１週間で， どのくらいの時間</t>
    </r>
    <r>
      <rPr>
        <sz val="11"/>
        <rFont val="ＭＳ ゴシック"/>
        <family val="3"/>
      </rPr>
      <t>，勉強をしますか</t>
    </r>
    <phoneticPr fontId="14"/>
  </si>
  <si>
    <t>１２時間以上</t>
  </si>
  <si>
    <t>１０時間以上，１２時間より少ない</t>
  </si>
  <si>
    <t>８時間以上，１０時間より少ない</t>
  </si>
  <si>
    <t>６時間以上，８時間より少ない</t>
  </si>
  <si>
    <t>４時間以上，６時間より少ない</t>
  </si>
  <si>
    <t>２時間以上，４時間より少ない</t>
  </si>
  <si>
    <t>1か月に，何さつくらいの本を読みますか（教科書や参考書，まん画やざっしはのぞきます）</t>
  </si>
  <si>
    <t>１１さつ以上</t>
  </si>
  <si>
    <t>ふだん（月～金曜日），１日当たりどれくらいの時間，テレビゲーム（コンピュータゲーム，けい帯式のゲーム，けい帯電話やスマートフォンを使ったゲームも入ります）をしますか</t>
  </si>
  <si>
    <t>テレビゲーム（コンピュータゲーム，けい帯式のゲーム，けい帯電話やスマートフォンを使ったゲームも入ります）をすることについて，家の人と約束を決めていますか</t>
  </si>
  <si>
    <t>　</t>
    <phoneticPr fontId="14"/>
  </si>
  <si>
    <t>ふだん（月～金曜日），１日当たりどれくらいの時間，けい帯電話やスマートフォンで通話やメール，インターネットをしますか（けい帯電話やスマートフォンを使ってゲームをする時間はのぞきます）</t>
  </si>
  <si>
    <t>けい帯電話やスマートフォンを持っていない</t>
  </si>
  <si>
    <t>けい帯電話やスマートフォンで通話やメール，インターネットをすることについて，家の人と約束を決めていますか（けい帯電話やスマートフォンを使ってゲームをする時間はのぞきます）</t>
  </si>
  <si>
    <t>家の人(兄弟姉妹はのぞきます）と学校での出来事について話をしますか</t>
  </si>
  <si>
    <t>地いきの大人（学校やじゅく・家庭教し・習い事の先生をのぞきます）に勉強やスポーツを教えてもらったり，いっしょに遊んでもらったりすることがありますか</t>
  </si>
  <si>
    <t>８　あなた自身のことについて，当てはまるものをマークしてください。</t>
    <rPh sb="5" eb="7">
      <t>ジシン</t>
    </rPh>
    <rPh sb="15" eb="16">
      <t>ア</t>
    </rPh>
    <phoneticPr fontId="14"/>
  </si>
  <si>
    <t>①～⑫</t>
  </si>
  <si>
    <t>（６４）</t>
  </si>
  <si>
    <t>調さ実施科目でどちらの科目が好きですか</t>
  </si>
  <si>
    <t>［児童質問紙］</t>
  </si>
  <si>
    <t>小学校第６学年用</t>
    <rPh sb="0" eb="3">
      <t>ショウガッコウ</t>
    </rPh>
    <rPh sb="3" eb="4">
      <t>ダイ</t>
    </rPh>
    <rPh sb="5" eb="7">
      <t>ガクネン</t>
    </rPh>
    <rPh sb="7" eb="8">
      <t>ヨウ</t>
    </rPh>
    <phoneticPr fontId="20"/>
  </si>
  <si>
    <t>しょう来の進学やしゅう職の役に立つから</t>
  </si>
  <si>
    <t>あなたのふだんの勉強のやり方について，ア～ネのそれぞれについて，もっとも当てはまるものを①～⑤の中から１つだけ選んでください</t>
  </si>
  <si>
    <t>授業の内容がむずかしいときは，やらずにあきらめるか，かん単なところだけ勉強する</t>
  </si>
  <si>
    <t>勉強するときは，内容を頭に思いうかべながら考える</t>
  </si>
  <si>
    <t>勉強するときは，自分できめた計画にそって行う</t>
  </si>
  <si>
    <t>３　以下の文章を読んで，去年のあなた自身のことについて，当てはまるものを１つずつ選んでください。</t>
    <rPh sb="2" eb="4">
      <t>イカ</t>
    </rPh>
    <rPh sb="5" eb="7">
      <t>ブンショウ</t>
    </rPh>
    <rPh sb="8" eb="9">
      <t>ヨ</t>
    </rPh>
    <rPh sb="12" eb="14">
      <t>キョネン</t>
    </rPh>
    <rPh sb="18" eb="20">
      <t>ジシン</t>
    </rPh>
    <rPh sb="28" eb="29">
      <t>ア</t>
    </rPh>
    <rPh sb="40" eb="41">
      <t>エラ</t>
    </rPh>
    <phoneticPr fontId="14"/>
  </si>
  <si>
    <t>何からんぼうなことを言った</t>
  </si>
  <si>
    <t>つくえ・ロッカー・部屋が散らかっていたので，必要なものを見つけることができなかった</t>
  </si>
  <si>
    <t>イライラしているときに，先生や家の人（兄弟姉妹は入りません）に口答えをした</t>
  </si>
  <si>
    <t>４　あなた自身のことについて，当てはまるものを１つずつ選んでください。</t>
    <phoneticPr fontId="14"/>
  </si>
  <si>
    <t>（１１）</t>
    <phoneticPr fontId="14"/>
  </si>
  <si>
    <t>しょう来の夢や目標を持っていますか</t>
  </si>
  <si>
    <t>５　あなたの生活の様子をふり返り，次のことについて，当てはまるものを１つずつ選んでください。</t>
    <phoneticPr fontId="24"/>
  </si>
  <si>
    <t>（１９）</t>
    <phoneticPr fontId="14"/>
  </si>
  <si>
    <t>（２３）</t>
  </si>
  <si>
    <t>学習の準備を整え，授業にのぞむことができていますか</t>
  </si>
  <si>
    <t>人の集まるところでは静かにし，し勢を正すことができていますか</t>
  </si>
  <si>
    <r>
      <t>６　あなたの</t>
    </r>
    <r>
      <rPr>
        <u/>
        <sz val="12"/>
        <rFont val="ＭＳ ゴシック"/>
        <family val="3"/>
        <charset val="128"/>
      </rPr>
      <t>小学校５年生の時のことについて</t>
    </r>
    <r>
      <rPr>
        <sz val="12"/>
        <rFont val="ＭＳ ゴシック"/>
        <family val="3"/>
      </rPr>
      <t>，当てはまるものを１つずつ選んでください。</t>
    </r>
    <phoneticPr fontId="24"/>
  </si>
  <si>
    <t>（３１）</t>
    <phoneticPr fontId="14"/>
  </si>
  <si>
    <t>先生は，授業やテストで理解していないところや，まちがえたところについて，わかるまで教えてくれましたか</t>
  </si>
  <si>
    <r>
      <t>７　あなたの</t>
    </r>
    <r>
      <rPr>
        <u/>
        <sz val="12"/>
        <rFont val="ＭＳ ゴシック"/>
        <family val="3"/>
        <charset val="128"/>
      </rPr>
      <t>小学校５年生の時の国語の授業では</t>
    </r>
    <r>
      <rPr>
        <sz val="12"/>
        <rFont val="ＭＳ ゴシック"/>
        <family val="3"/>
      </rPr>
      <t>，次のようなことがどれくらいありましたか。当てはまるものを１つずつ選んでください。</t>
    </r>
    <phoneticPr fontId="24"/>
  </si>
  <si>
    <t>（３８）</t>
    <phoneticPr fontId="14"/>
  </si>
  <si>
    <t>ほとんど，または全くなかった</t>
    <rPh sb="8" eb="9">
      <t>マッタ</t>
    </rPh>
    <phoneticPr fontId="14"/>
  </si>
  <si>
    <t>自分の考えを理由を付けて発表したり，書いたりできたこと</t>
  </si>
  <si>
    <t>授業の始めには気が付かなかった疑問が，授業の終わりに，頭にうかんできたこと</t>
  </si>
  <si>
    <t>８　家での生活について，当てはまるものを１つずつ選んでください。</t>
    <phoneticPr fontId="14"/>
  </si>
  <si>
    <t>（４６）</t>
    <phoneticPr fontId="14"/>
  </si>
  <si>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4"/>
  </si>
  <si>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4"/>
  </si>
  <si>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4"/>
  </si>
  <si>
    <t>1か月に，何さつくらいの本を読みますか（教科書や参考書，まん画や雑しはのぞきます）</t>
  </si>
  <si>
    <t>地いきの大人（学校やじゅく・家庭教師・習い事の先生をのぞきます）に勉強やスポーツを教えてもらったり，いっしょに遊んでもらったりすることがありますか</t>
  </si>
  <si>
    <t>９　あなた自身のことについて，当てはまるものをマークしてください。</t>
    <phoneticPr fontId="14"/>
  </si>
  <si>
    <t>（５９）</t>
    <phoneticPr fontId="14"/>
  </si>
  <si>
    <t>調査実施科目でどちらの科目が好きですか</t>
  </si>
  <si>
    <t>［生徒質問紙］</t>
    <rPh sb="1" eb="3">
      <t>セイト</t>
    </rPh>
    <rPh sb="3" eb="5">
      <t>シツモン</t>
    </rPh>
    <phoneticPr fontId="20"/>
  </si>
  <si>
    <t>中学校第１学年用</t>
    <rPh sb="0" eb="3">
      <t>チュウガッコウ</t>
    </rPh>
    <rPh sb="3" eb="4">
      <t>ダイ</t>
    </rPh>
    <rPh sb="5" eb="7">
      <t>ガクネン</t>
    </rPh>
    <rPh sb="7" eb="8">
      <t>ヨウ</t>
    </rPh>
    <phoneticPr fontId="20"/>
  </si>
  <si>
    <t>あなたは，勉強する理由について，どのように考えていますか。ア～エのそれぞれについて，当てはまるものを①～④の中から１つずつ選んでください</t>
  </si>
  <si>
    <t>３　学校での勉強について，当てはまるものを１つずつ選んでください。</t>
    <phoneticPr fontId="14"/>
  </si>
  <si>
    <t>全く当てはまらない</t>
    <phoneticPr fontId="14"/>
  </si>
  <si>
    <t>授業で教えてもらった基本的なことは理解できたと思う</t>
    <phoneticPr fontId="14"/>
  </si>
  <si>
    <t>授業で教えてもらったことは使いこなせると思う</t>
    <phoneticPr fontId="14"/>
  </si>
  <si>
    <t>４　あなた自身のことについて，当てはまるものを１つずつ選んでください。</t>
    <phoneticPr fontId="24"/>
  </si>
  <si>
    <t>難しいことでも失敗をおそれないでちょう戦していますか</t>
  </si>
  <si>
    <t>将来どの学校まで進みたいと思いますか</t>
  </si>
  <si>
    <t>専門学校まで</t>
  </si>
  <si>
    <t>小学校の入学前に幼ち園に通っていましたか</t>
  </si>
  <si>
    <t>できない</t>
    <phoneticPr fontId="14"/>
  </si>
  <si>
    <t>だれに対しても進んであいさつをすることができていますか</t>
  </si>
  <si>
    <t>時と場に応じた適切な言葉づかいができていますか</t>
  </si>
  <si>
    <t>相手の気持ちやその場の状きょうを考え，やさしい言葉づかいができていますか</t>
  </si>
  <si>
    <t>進んでそうじや美化活動に取り組み，学校をきれいにすることができていますか</t>
  </si>
  <si>
    <r>
      <t>６　あなたの</t>
    </r>
    <r>
      <rPr>
        <u/>
        <sz val="12"/>
        <rFont val="ＭＳ ゴシック"/>
        <family val="3"/>
        <charset val="128"/>
      </rPr>
      <t>小学校６年生の時のことについて</t>
    </r>
    <r>
      <rPr>
        <sz val="12"/>
        <rFont val="ＭＳ ゴシック"/>
        <family val="3"/>
      </rPr>
      <t>，当てはまるものを１つずつ選んでください。</t>
    </r>
    <phoneticPr fontId="24"/>
  </si>
  <si>
    <t>学級は落ち着いて学習するふん囲気がありましたか</t>
  </si>
  <si>
    <t>あった</t>
  </si>
  <si>
    <t>どちらかといえば，あった</t>
  </si>
  <si>
    <t>どちらかといえば，なかった</t>
  </si>
  <si>
    <t>なかった</t>
  </si>
  <si>
    <r>
      <t>７　あなたの</t>
    </r>
    <r>
      <rPr>
        <u/>
        <sz val="12"/>
        <rFont val="ＭＳ ゴシック"/>
        <family val="3"/>
        <charset val="128"/>
      </rPr>
      <t>小学校６年生の時の算数の授業では</t>
    </r>
    <r>
      <rPr>
        <sz val="12"/>
        <rFont val="ＭＳ ゴシック"/>
        <family val="3"/>
      </rPr>
      <t>，次のようなことがどれくらいありましたか。当てはまるものを１つずつ選んでください。</t>
    </r>
    <phoneticPr fontId="14"/>
  </si>
  <si>
    <t>授業の始めに，先生から，どうやったら課題を解決できるか考えるように言われること</t>
    <phoneticPr fontId="14"/>
  </si>
  <si>
    <r>
      <t>学校の授業時間以外に，ふだん（月～金曜日），</t>
    </r>
    <r>
      <rPr>
        <u/>
        <sz val="11"/>
        <color theme="1"/>
        <rFont val="游ゴシック"/>
        <family val="3"/>
        <charset val="128"/>
        <scheme val="minor"/>
      </rPr>
      <t>１日当たりどれくらいの時間</t>
    </r>
    <r>
      <rPr>
        <sz val="12"/>
        <color theme="1"/>
        <rFont val="游ゴシック"/>
        <family val="2"/>
        <charset val="128"/>
        <scheme val="minor"/>
      </rPr>
      <t>，勉強をしますか（学習じゅくで勉強している時間や家庭教師に教わっている時間も含みます）</t>
    </r>
    <phoneticPr fontId="14"/>
  </si>
  <si>
    <r>
      <t>土曜日や日曜日など学校が休みの日に，</t>
    </r>
    <r>
      <rPr>
        <u/>
        <sz val="11"/>
        <color theme="1"/>
        <rFont val="游ゴシック"/>
        <family val="3"/>
        <charset val="128"/>
        <scheme val="minor"/>
      </rPr>
      <t>１日当たりどれくらいの時間</t>
    </r>
    <r>
      <rPr>
        <sz val="12"/>
        <color theme="1"/>
        <rFont val="游ゴシック"/>
        <family val="2"/>
        <charset val="128"/>
        <scheme val="minor"/>
      </rPr>
      <t>，勉強をしますか（学習じゅくで勉強している時間や家庭教師に教わっている時間も含みます）</t>
    </r>
    <phoneticPr fontId="14"/>
  </si>
  <si>
    <r>
      <t>学習じゅく（家庭教師に教わっている場合も入ります）で</t>
    </r>
    <r>
      <rPr>
        <u/>
        <sz val="11"/>
        <color theme="1"/>
        <rFont val="游ゴシック"/>
        <family val="3"/>
        <charset val="128"/>
        <scheme val="minor"/>
      </rPr>
      <t>１週間で，どのくらいの時間</t>
    </r>
    <r>
      <rPr>
        <sz val="12"/>
        <color theme="1"/>
        <rFont val="游ゴシック"/>
        <family val="2"/>
        <charset val="128"/>
        <scheme val="minor"/>
      </rPr>
      <t>，勉強をしますか</t>
    </r>
    <phoneticPr fontId="14"/>
  </si>
  <si>
    <t>１冊も読まない</t>
  </si>
  <si>
    <t>１～２冊</t>
  </si>
  <si>
    <t>３～４冊</t>
  </si>
  <si>
    <t>５～１０冊</t>
  </si>
  <si>
    <t>１１冊以上</t>
  </si>
  <si>
    <t>ほとんどない（０～１０冊）</t>
  </si>
  <si>
    <t>本だな１列分（１１～２５冊）</t>
  </si>
  <si>
    <t>本だな１つ分（２６～１００冊）</t>
  </si>
  <si>
    <t>本だな２つ分（１０１～２００冊）</t>
  </si>
  <si>
    <t>本だな３つ分（２０１～３００冊）</t>
  </si>
  <si>
    <t>ふだん（月～金曜日），１日当たりどれくらいの時間，テレビゲーム（コンピュータゲーム，けい帯式のゲーム，けい帯電話やスマートフォンを使ったゲームも含みます）をしますか</t>
  </si>
  <si>
    <t>テレビゲーム（コンピュータゲーム，けい帯式のゲーム，けい帯電話やスマートフォンを使ったゲームも含みます）をすることについて，家の人と約束を決めていますか</t>
  </si>
  <si>
    <t>ふだん（月～金曜日），１日当たりどれくらいの時間，けい帯電話やスマートフォンで通話やメール，インターネットをしますか（けい帯電話やスマートフォンを使ってゲームをする時間は除きます）</t>
  </si>
  <si>
    <t>けい帯電話やスマートフォンで通話やメール，インターネットをすることについて，家の人と約束を決めていますか（けい帯電話やスマートフォンを使ってゲームをする時間は除きます）</t>
  </si>
  <si>
    <t>地域の大人（学校やじゅく・家庭教師・習い事の先生を除きます）に勉強やスポーツを教えてもらったり，いっしょに遊んでもらったりすることがありますか</t>
  </si>
  <si>
    <t>あなたの生まれた月はいつですか</t>
    <phoneticPr fontId="14"/>
  </si>
  <si>
    <t>数学</t>
  </si>
  <si>
    <t>中学校第２学年用</t>
    <rPh sb="0" eb="3">
      <t>チュウガッコウ</t>
    </rPh>
    <rPh sb="3" eb="4">
      <t>ダイ</t>
    </rPh>
    <rPh sb="5" eb="7">
      <t>ガクネン</t>
    </rPh>
    <rPh sb="7" eb="8">
      <t>ヨウ</t>
    </rPh>
    <phoneticPr fontId="20"/>
  </si>
  <si>
    <t>あなたの普段の勉強のやり方について，ア～ネのそれぞれについて，もっとも当てはまるものを①～⑤の中から１つだけ選んでください</t>
  </si>
  <si>
    <t>24は○数字</t>
    <rPh sb="4" eb="6">
      <t>スウジ</t>
    </rPh>
    <phoneticPr fontId="14"/>
  </si>
  <si>
    <t>勉強する前に，これから何を勉強しなければならないかについて考える</t>
    <phoneticPr fontId="14"/>
  </si>
  <si>
    <t>○数字</t>
    <rPh sb="1" eb="3">
      <t>スウジ</t>
    </rPh>
    <phoneticPr fontId="14"/>
  </si>
  <si>
    <t>３　普段のあなた自身のことについて，当てはまるものを１つずつ選んでください。</t>
    <rPh sb="2" eb="4">
      <t>フダン</t>
    </rPh>
    <rPh sb="8" eb="10">
      <t>ジシン</t>
    </rPh>
    <rPh sb="18" eb="19">
      <t>ア</t>
    </rPh>
    <rPh sb="30" eb="31">
      <t>エラ</t>
    </rPh>
    <phoneticPr fontId="14"/>
  </si>
  <si>
    <t>自分の部屋や机のまわりは散らかっています</t>
  </si>
  <si>
    <t>何かをはじめたら，絶対終わらせなければいけません</t>
  </si>
  <si>
    <t>思う</t>
    <rPh sb="0" eb="1">
      <t>オモ</t>
    </rPh>
    <phoneticPr fontId="14"/>
  </si>
  <si>
    <t>どちらかといえば，思う</t>
    <rPh sb="9" eb="10">
      <t>オモ</t>
    </rPh>
    <phoneticPr fontId="14"/>
  </si>
  <si>
    <t>どちらかといえば，思わない</t>
    <rPh sb="9" eb="10">
      <t>オモ</t>
    </rPh>
    <phoneticPr fontId="14"/>
  </si>
  <si>
    <t>思わない</t>
    <rPh sb="0" eb="1">
      <t>オモ</t>
    </rPh>
    <phoneticPr fontId="14"/>
  </si>
  <si>
    <t>（２４）</t>
    <phoneticPr fontId="14"/>
  </si>
  <si>
    <t>中学校卒業後の進路について，どのようなことを重視して選びたいと考えていますか。ア～エのそれぞれについて，当てはまるものを①～④の中から1つずつ選んでください。</t>
  </si>
  <si>
    <t>当てはまる</t>
    <rPh sb="0" eb="1">
      <t>ア</t>
    </rPh>
    <phoneticPr fontId="30"/>
  </si>
  <si>
    <t>どちらかといえば，当てはまる</t>
    <rPh sb="9" eb="10">
      <t>ア</t>
    </rPh>
    <phoneticPr fontId="30"/>
  </si>
  <si>
    <t>どちらかといえば，当てはまらない</t>
    <rPh sb="9" eb="10">
      <t>ア</t>
    </rPh>
    <phoneticPr fontId="30"/>
  </si>
  <si>
    <t>当てはまらない</t>
    <rPh sb="0" eb="1">
      <t>ア</t>
    </rPh>
    <phoneticPr fontId="30"/>
  </si>
  <si>
    <t>（２５）</t>
    <phoneticPr fontId="14"/>
  </si>
  <si>
    <t>中学校卒業後の進路を選ぶときに，どのような情報を参考にしたいと思いますか。ア～エのそれぞれについて，当てはまるものを①～④の中から１つずつ選んでください。</t>
  </si>
  <si>
    <t>５　あなたの生活の様子を振り返り，次のことについて，当てはまるものを１つずつ選んでください。</t>
    <phoneticPr fontId="14"/>
  </si>
  <si>
    <t>（２６）</t>
    <phoneticPr fontId="14"/>
  </si>
  <si>
    <t>だいたいできる</t>
  </si>
  <si>
    <t>あまりできない</t>
  </si>
  <si>
    <t>学習の準備を整え，授業に臨むことができていますか</t>
    <phoneticPr fontId="14"/>
  </si>
  <si>
    <r>
      <t>６　あなたの</t>
    </r>
    <r>
      <rPr>
        <u/>
        <sz val="12"/>
        <rFont val="ＭＳ ゴシック"/>
        <family val="3"/>
        <charset val="128"/>
      </rPr>
      <t>中学校１年生の時のことについて</t>
    </r>
    <r>
      <rPr>
        <sz val="12"/>
        <rFont val="ＭＳ ゴシック"/>
        <family val="3"/>
      </rPr>
      <t>，当てはまるものを１つずつ選んでください。</t>
    </r>
    <phoneticPr fontId="24"/>
  </si>
  <si>
    <r>
      <t>７　あなたの</t>
    </r>
    <r>
      <rPr>
        <u/>
        <sz val="12"/>
        <rFont val="ＭＳ ゴシック"/>
        <family val="3"/>
        <charset val="128"/>
      </rPr>
      <t>中学校１年生の時の国語の授業では</t>
    </r>
    <r>
      <rPr>
        <sz val="12"/>
        <rFont val="ＭＳ ゴシック"/>
        <family val="3"/>
      </rPr>
      <t>，次のようなことがどれくらいありましたか。当てはまるものを1つずつ選んでください。</t>
    </r>
    <rPh sb="6" eb="9">
      <t>チュウガッコウ</t>
    </rPh>
    <rPh sb="10" eb="12">
      <t>ネンセイ</t>
    </rPh>
    <rPh sb="13" eb="14">
      <t>トキ</t>
    </rPh>
    <rPh sb="15" eb="17">
      <t>コクゴ</t>
    </rPh>
    <rPh sb="18" eb="20">
      <t>ジュギョウ</t>
    </rPh>
    <rPh sb="23" eb="24">
      <t>ツギ</t>
    </rPh>
    <rPh sb="43" eb="44">
      <t>ア</t>
    </rPh>
    <rPh sb="55" eb="56">
      <t>エラ</t>
    </rPh>
    <phoneticPr fontId="14"/>
  </si>
  <si>
    <t>（４５）</t>
    <phoneticPr fontId="14"/>
  </si>
  <si>
    <t>友達の考えを聞いて，文章の内容や表現の仕方がよく理解できたこと</t>
  </si>
  <si>
    <t>ときどきあった</t>
    <phoneticPr fontId="14"/>
  </si>
  <si>
    <t>あまり
なかった</t>
    <phoneticPr fontId="14"/>
  </si>
  <si>
    <r>
      <t>８　あなたの</t>
    </r>
    <r>
      <rPr>
        <u/>
        <sz val="12"/>
        <rFont val="ＭＳ ゴシック"/>
        <family val="3"/>
        <charset val="128"/>
      </rPr>
      <t>中学校１年生の時の英語の授業について</t>
    </r>
    <r>
      <rPr>
        <sz val="12"/>
        <rFont val="ＭＳ ゴシック"/>
        <family val="3"/>
      </rPr>
      <t>，当てはまるものを1つずつ選んでください。</t>
    </r>
    <phoneticPr fontId="14"/>
  </si>
  <si>
    <t>（５３）</t>
    <phoneticPr fontId="14"/>
  </si>
  <si>
    <t>どちらかといえば，当てはまる</t>
    <phoneticPr fontId="14"/>
  </si>
  <si>
    <t>９　家での生活について，当てはまるものを１つずつ選んでください。</t>
    <phoneticPr fontId="14"/>
  </si>
  <si>
    <t>（５６）</t>
    <phoneticPr fontId="14"/>
  </si>
  <si>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4"/>
  </si>
  <si>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4"/>
  </si>
  <si>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4"/>
  </si>
  <si>
    <t>本棚１列分（１１～２５冊）</t>
  </si>
  <si>
    <t>本棚１つ分（２６～１００冊）</t>
  </si>
  <si>
    <t>本棚２つ分（１０１～２００冊）</t>
  </si>
  <si>
    <t>本棚３つ分（２０１～３００冊）</t>
  </si>
  <si>
    <t>（６３）</t>
  </si>
  <si>
    <t>普段（月～金曜日），１日当たりどれくらいの時間，テレビゲーム（コンピュータゲーム，携帯式のゲーム，携帯電話やスマートフォンを使ったゲームも含みます）をしますか</t>
  </si>
  <si>
    <t>テレビゲーム（コンピュータゲーム，携帯式のゲーム，携帯電話やスマートフォンを使ったゲームも含みます）をすることについて，家の人と約束を決めていますか</t>
  </si>
  <si>
    <t>普段（月～金曜日），１日当たりどれくらいの時間，携帯電話やスマートフォンで通話やメール，インターネットをしますか（携帯電話やスマートフォンを使ってゲームをする時間は除きます）</t>
  </si>
  <si>
    <t>携帯電話やスマートフォンを持っていない</t>
  </si>
  <si>
    <t>（６９）</t>
    <phoneticPr fontId="14"/>
  </si>
  <si>
    <t>調査実施科目でどの科目が一番好きですか</t>
  </si>
  <si>
    <t>英語</t>
  </si>
  <si>
    <t>中学校第３学年用</t>
    <rPh sb="0" eb="3">
      <t>チュウガッコウ</t>
    </rPh>
    <rPh sb="3" eb="4">
      <t>ダイ</t>
    </rPh>
    <rPh sb="5" eb="7">
      <t>ガクネン</t>
    </rPh>
    <rPh sb="7" eb="8">
      <t>ヨウ</t>
    </rPh>
    <phoneticPr fontId="20"/>
  </si>
  <si>
    <t>中学校卒業後の進路について，どのようなことを重視して選びたいと考えていますか。ア～エのそれぞれについて，当てはまるものを①～④の中から1つずつ選んでください。</t>
    <phoneticPr fontId="30"/>
  </si>
  <si>
    <t>どちらかと
いえば，当てはまる</t>
    <phoneticPr fontId="14"/>
  </si>
  <si>
    <t>どちらかと
いえば，当てはまらない</t>
    <phoneticPr fontId="14"/>
  </si>
  <si>
    <t>（２０）</t>
    <phoneticPr fontId="14"/>
  </si>
  <si>
    <t>中学校卒業後の進路を選ぶときに，どのような情報を参考にしたいと思いますか。ア～エのそれぞれについて，当てはまるものを①～④の中から１つずつ選んでください。</t>
    <phoneticPr fontId="14"/>
  </si>
  <si>
    <t>５　あなたの生活の様子を振り返り，次のことについて，当てはまるものを１つずつ選んでください。</t>
    <phoneticPr fontId="24"/>
  </si>
  <si>
    <t>（２１）</t>
    <phoneticPr fontId="14"/>
  </si>
  <si>
    <r>
      <t>６　あなたの</t>
    </r>
    <r>
      <rPr>
        <u/>
        <sz val="12"/>
        <rFont val="ＭＳ ゴシック"/>
        <family val="3"/>
        <charset val="128"/>
      </rPr>
      <t>中学校２年生の時のことについて</t>
    </r>
    <r>
      <rPr>
        <sz val="12"/>
        <rFont val="ＭＳ ゴシック"/>
        <family val="3"/>
      </rPr>
      <t>，当てはまるものを１つずつ選んでください。</t>
    </r>
    <phoneticPr fontId="24"/>
  </si>
  <si>
    <t>（３３）</t>
    <phoneticPr fontId="14"/>
  </si>
  <si>
    <t>⑤</t>
    <phoneticPr fontId="14"/>
  </si>
  <si>
    <t>どちらかといえば，思う</t>
    <phoneticPr fontId="14"/>
  </si>
  <si>
    <t>③</t>
    <phoneticPr fontId="14"/>
  </si>
  <si>
    <t>②</t>
    <phoneticPr fontId="14"/>
  </si>
  <si>
    <t>②③④</t>
    <phoneticPr fontId="14"/>
  </si>
  <si>
    <r>
      <t>７　あなたの</t>
    </r>
    <r>
      <rPr>
        <u/>
        <sz val="12"/>
        <rFont val="ＭＳ ゴシック"/>
        <family val="3"/>
        <charset val="128"/>
      </rPr>
      <t>中学校２年生の時の数学の授業では</t>
    </r>
    <r>
      <rPr>
        <sz val="12"/>
        <rFont val="ＭＳ ゴシック"/>
        <family val="3"/>
      </rPr>
      <t>，次のようなことがどれくらいありましたか。当てはまるものを１つずつ選んでください。</t>
    </r>
    <phoneticPr fontId="24"/>
  </si>
  <si>
    <t>（４０）</t>
    <phoneticPr fontId="14"/>
  </si>
  <si>
    <r>
      <t>８　あなたの</t>
    </r>
    <r>
      <rPr>
        <u/>
        <sz val="12"/>
        <rFont val="ＭＳ ゴシック"/>
        <family val="3"/>
        <charset val="128"/>
      </rPr>
      <t>中学校２年生の時の英語の授業について</t>
    </r>
    <r>
      <rPr>
        <sz val="12"/>
        <rFont val="ＭＳ ゴシック"/>
        <family val="3"/>
      </rPr>
      <t>，当てはまるものを１つずつ選んでください。</t>
    </r>
    <phoneticPr fontId="24"/>
  </si>
  <si>
    <t xml:space="preserve">９　家での生活について，当てはまるものを１つずつ選んでください。
</t>
    <rPh sb="2" eb="3">
      <t>イエ</t>
    </rPh>
    <rPh sb="5" eb="7">
      <t>セイカツ</t>
    </rPh>
    <rPh sb="12" eb="13">
      <t>ア</t>
    </rPh>
    <rPh sb="24" eb="25">
      <t>エラ</t>
    </rPh>
    <phoneticPr fontId="14"/>
  </si>
  <si>
    <t>（５１）</t>
    <phoneticPr fontId="14"/>
  </si>
  <si>
    <t>シート名</t>
    <phoneticPr fontId="2"/>
  </si>
  <si>
    <t>元データ</t>
    <rPh sb="0" eb="1">
      <t>モt</t>
    </rPh>
    <phoneticPr fontId="2"/>
  </si>
  <si>
    <t>questionlist(教則研の整理したデータ)</t>
    <rPh sb="0" eb="2">
      <t>キョ</t>
    </rPh>
    <phoneticPr fontId="2"/>
  </si>
  <si>
    <t>列</t>
    <rPh sb="0" eb="1">
      <t>レt</t>
    </rPh>
    <phoneticPr fontId="2"/>
  </si>
  <si>
    <t>アドレス</t>
    <phoneticPr fontId="2"/>
  </si>
  <si>
    <t>uniitem(質問名で作ったユニークkey)</t>
    <rPh sb="0" eb="1">
      <t>セt</t>
    </rPh>
    <phoneticPr fontId="2"/>
  </si>
  <si>
    <t>qes_num_corr（伊藤で作ったq**と教則研コードの対応表）</t>
    <rPh sb="0" eb="2">
      <t>イト</t>
    </rPh>
    <phoneticPr fontId="2"/>
  </si>
  <si>
    <t>問題での質問方法</t>
    <rPh sb="0" eb="2">
      <t>モンダ</t>
    </rPh>
    <phoneticPr fontId="2"/>
  </si>
  <si>
    <t>選択肢１</t>
    <rPh sb="0" eb="2">
      <t>センタk</t>
    </rPh>
    <phoneticPr fontId="2"/>
  </si>
  <si>
    <t>選択肢2</t>
    <rPh sb="0" eb="2">
      <t>センタk</t>
    </rPh>
    <phoneticPr fontId="2"/>
  </si>
  <si>
    <t>選択肢3</t>
    <rPh sb="0" eb="2">
      <t>センタk</t>
    </rPh>
    <phoneticPr fontId="2"/>
  </si>
  <si>
    <t>選択肢4</t>
    <rPh sb="0" eb="2">
      <t>センタk</t>
    </rPh>
    <phoneticPr fontId="2"/>
  </si>
  <si>
    <t>選択肢5</t>
    <rPh sb="0" eb="2">
      <t>センタk</t>
    </rPh>
    <phoneticPr fontId="2"/>
  </si>
  <si>
    <t>選択肢6</t>
    <rPh sb="0" eb="2">
      <t>センタk</t>
    </rPh>
    <phoneticPr fontId="2"/>
  </si>
  <si>
    <t>実際の問題から（H30、、、など）</t>
    <rPh sb="0" eb="2">
      <t>ジッサ</t>
    </rPh>
    <phoneticPr fontId="2"/>
  </si>
  <si>
    <t>Agreeableness</t>
  </si>
  <si>
    <t>Emotional Instability</t>
  </si>
  <si>
    <t>Intellect/Openness</t>
  </si>
  <si>
    <t>Energy/Extraversion</t>
  </si>
  <si>
    <t>Conscientiousness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</si>
</sst>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1">
    <font>
      <sz val="12"/>
      <color theme="1"/>
      <name val="游ゴシック"/>
      <family val="2"/>
      <charset val="128"/>
      <scheme val="minor"/>
    </font>
    <font>
      <sz val="11"/>
      <color theme="1"/>
      <name val="游ゴシック"/>
      <family val="2"/>
      <scheme val="minor"/>
    </font>
    <font>
      <sz val="6"/>
      <name val="游ゴシック"/>
      <family val="2"/>
      <charset val="128"/>
      <scheme val="minor"/>
    </font>
    <font>
      <sz val="18"/>
      <color theme="1"/>
      <name val="HGS創英角ｺﾞｼｯｸUB"/>
      <family val="3"/>
      <charset val="128"/>
    </font>
    <font>
      <sz val="12"/>
      <color theme="1"/>
      <name val="ＭＳ ゴシック"/>
      <family val="3"/>
      <charset val="128"/>
    </font>
    <font>
      <b/>
      <sz val="11"/>
      <color theme="1"/>
      <name val="游ゴシック"/>
      <family val="3"/>
      <charset val="128"/>
      <scheme val="minor"/>
    </font>
    <font>
      <sz val="6"/>
      <name val="ＭＳ Ｐゴシック"/>
      <family val="3"/>
    </font>
    <font>
      <sz val="11"/>
      <color theme="1"/>
      <name val="游ゴシック"/>
      <family val="2"/>
      <charset val="128"/>
      <scheme val="minor"/>
    </font>
    <font>
      <sz val="9"/>
      <color theme="1"/>
      <name val="ＭＳ ゴシック"/>
      <family val="3"/>
      <charset val="128"/>
    </font>
    <font>
      <sz val="11"/>
      <color theme="1"/>
      <name val="游ゴシック"/>
      <family val="3"/>
      <charset val="128"/>
      <scheme val="minor"/>
    </font>
    <font>
      <sz val="10"/>
      <color theme="1"/>
      <name val="ＭＳ ゴシック"/>
      <family val="3"/>
      <charset val="128"/>
    </font>
    <font>
      <sz val="11"/>
      <name val="游ゴシック"/>
      <family val="3"/>
      <charset val="128"/>
      <scheme val="minor"/>
    </font>
    <font>
      <sz val="11"/>
      <name val="ＭＳ Ｐゴシック"/>
      <family val="3"/>
    </font>
    <font>
      <b/>
      <sz val="12"/>
      <color indexed="9"/>
      <name val="ＭＳ ゴシック"/>
      <family val="3"/>
    </font>
    <font>
      <sz val="6"/>
      <name val="游ゴシック"/>
      <family val="3"/>
      <charset val="128"/>
      <scheme val="minor"/>
    </font>
    <font>
      <b/>
      <sz val="11"/>
      <color indexed="9"/>
      <name val="ＭＳ ゴシック"/>
      <family val="3"/>
    </font>
    <font>
      <b/>
      <sz val="16"/>
      <color indexed="9"/>
      <name val="ＭＳ ゴシック"/>
      <family val="3"/>
    </font>
    <font>
      <b/>
      <sz val="14"/>
      <color indexed="9"/>
      <name val="ＭＳ ゴシック"/>
      <family val="3"/>
    </font>
    <font>
      <sz val="11"/>
      <name val="ＭＳ ゴシック"/>
      <family val="3"/>
    </font>
    <font>
      <b/>
      <sz val="18"/>
      <color indexed="9"/>
      <name val="ＭＳ ゴシック"/>
      <family val="3"/>
    </font>
    <font>
      <b/>
      <sz val="12"/>
      <color indexed="9"/>
      <name val="ＭＳ Ｐゴシック"/>
      <family val="3"/>
    </font>
    <font>
      <sz val="12"/>
      <name val="ＭＳ ゴシック"/>
      <family val="3"/>
    </font>
    <font>
      <sz val="6"/>
      <color theme="1"/>
      <name val="游ゴシック"/>
      <family val="2"/>
      <scheme val="minor"/>
    </font>
    <font>
      <sz val="11"/>
      <name val="ＭＳ ゴシック"/>
      <family val="3"/>
      <charset val="128"/>
    </font>
    <font>
      <sz val="9"/>
      <name val="ＭＳ ゴシック"/>
      <family val="3"/>
    </font>
    <font>
      <sz val="12"/>
      <name val="ＭＳ ゴシック"/>
      <family val="3"/>
      <charset val="128"/>
    </font>
    <font>
      <u/>
      <sz val="12"/>
      <name val="ＭＳ ゴシック"/>
      <family val="3"/>
      <charset val="128"/>
    </font>
    <font>
      <sz val="9"/>
      <color indexed="81"/>
      <name val="ＭＳ Ｐゴシック"/>
      <family val="3"/>
      <charset val="128"/>
    </font>
    <font>
      <u/>
      <sz val="11"/>
      <name val="ＭＳ ゴシック"/>
      <family val="3"/>
      <charset val="128"/>
    </font>
    <font>
      <u/>
      <sz val="11"/>
      <color theme="1"/>
      <name val="游ゴシック"/>
      <family val="3"/>
      <charset val="128"/>
      <scheme val="minor"/>
    </font>
    <font>
      <b/>
      <sz val="9"/>
      <color indexed="81"/>
      <name val="ＭＳ Ｐゴシック"/>
      <family val="3"/>
      <charset val="128"/>
    </font>
  </fonts>
  <fills count="2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rgb="FFFF00FF"/>
        <bgColor indexed="64"/>
      </patternFill>
    </fill>
    <fill>
      <patternFill patternType="solid">
        <fgColor rgb="FF92D050"/>
        <bgColor indexed="64"/>
      </patternFill>
    </fill>
    <fill>
      <patternFill patternType="solid">
        <fgColor theme="4" tint="0.39997558519241921"/>
        <bgColor indexed="64"/>
      </patternFill>
    </fill>
    <fill>
      <patternFill patternType="solid">
        <fgColor rgb="FF00B050"/>
        <bgColor indexed="64"/>
      </patternFill>
    </fill>
    <fill>
      <patternFill patternType="solid">
        <fgColor theme="8" tint="0.59999389629810485"/>
        <bgColor indexed="64"/>
      </patternFill>
    </fill>
    <fill>
      <patternFill patternType="solid">
        <fgColor rgb="FF0070C0"/>
        <bgColor indexed="64"/>
      </patternFill>
    </fill>
    <fill>
      <patternFill patternType="solid">
        <fgColor rgb="FF00B0F0"/>
        <bgColor indexed="64"/>
      </patternFill>
    </fill>
    <fill>
      <patternFill patternType="solid">
        <fgColor rgb="FFFFC000"/>
        <bgColor indexed="64"/>
      </patternFill>
    </fill>
    <fill>
      <patternFill patternType="solid">
        <fgColor rgb="FFC00000"/>
        <bgColor indexed="64"/>
      </patternFill>
    </fill>
    <fill>
      <patternFill patternType="solid">
        <fgColor rgb="FFFF0000"/>
        <bgColor indexed="64"/>
      </patternFill>
    </fill>
    <fill>
      <patternFill patternType="solid">
        <fgColor rgb="FF00FFFF"/>
        <bgColor indexed="64"/>
      </patternFill>
    </fill>
    <fill>
      <patternFill patternType="solid">
        <fgColor rgb="FF7030A0"/>
        <bgColor indexed="64"/>
      </patternFill>
    </fill>
    <fill>
      <patternFill patternType="solid">
        <fgColor rgb="FF004EEA"/>
        <bgColor indexed="64"/>
      </patternFill>
    </fill>
    <fill>
      <patternFill patternType="solid">
        <fgColor theme="5" tint="0.39997558519241921"/>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indexed="8"/>
        <bgColor indexed="64"/>
      </patternFill>
    </fill>
    <fill>
      <patternFill patternType="solid">
        <fgColor theme="0" tint="-0.249977111117893"/>
        <bgColor indexed="64"/>
      </patternFill>
    </fill>
    <fill>
      <patternFill patternType="solid">
        <fgColor theme="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auto="1"/>
      </top>
      <bottom/>
      <diagonal/>
    </border>
    <border>
      <left/>
      <right style="thin">
        <color indexed="64"/>
      </right>
      <top style="thin">
        <color indexed="64"/>
      </top>
      <bottom/>
      <diagonal/>
    </border>
    <border>
      <left/>
      <right/>
      <top style="thin">
        <color indexed="64"/>
      </top>
      <bottom/>
      <diagonal/>
    </border>
    <border>
      <left style="thin">
        <color auto="1"/>
      </left>
      <right style="medium">
        <color indexed="64"/>
      </right>
      <top style="thin">
        <color auto="1"/>
      </top>
      <bottom style="double">
        <color indexed="64"/>
      </bottom>
      <diagonal/>
    </border>
    <border>
      <left style="thin">
        <color auto="1"/>
      </left>
      <right style="thin">
        <color auto="1"/>
      </right>
      <top style="thin">
        <color auto="1"/>
      </top>
      <bottom style="double">
        <color indexed="64"/>
      </bottom>
      <diagonal/>
    </border>
    <border>
      <left style="medium">
        <color indexed="64"/>
      </left>
      <right style="thin">
        <color indexed="64"/>
      </right>
      <top style="thin">
        <color auto="1"/>
      </top>
      <bottom style="double">
        <color indexed="64"/>
      </bottom>
      <diagonal/>
    </border>
    <border>
      <left/>
      <right/>
      <top/>
      <bottom style="double">
        <color indexed="64"/>
      </bottom>
      <diagonal/>
    </border>
    <border>
      <left/>
      <right/>
      <top style="thin">
        <color auto="1"/>
      </top>
      <bottom style="thin">
        <color auto="1"/>
      </bottom>
      <diagonal/>
    </border>
  </borders>
  <cellStyleXfs count="5">
    <xf numFmtId="0" fontId="0" fillId="0" borderId="0"/>
    <xf numFmtId="0" fontId="1" fillId="0" borderId="0">
      <alignment vertical="center"/>
    </xf>
    <xf numFmtId="0" fontId="7" fillId="0" borderId="0">
      <alignment vertical="center"/>
    </xf>
    <xf numFmtId="0" fontId="12" fillId="0" borderId="0"/>
    <xf numFmtId="0" fontId="12" fillId="0" borderId="0">
      <alignment vertical="center"/>
    </xf>
  </cellStyleXfs>
  <cellXfs count="249">
    <xf numFmtId="0" fontId="0" fillId="0" borderId="0" xfId="0"/>
    <xf numFmtId="0" fontId="1" fillId="0" borderId="0" xfId="1">
      <alignment vertical="center"/>
    </xf>
    <xf numFmtId="0" fontId="1" fillId="0" borderId="0" xfId="1" applyAlignment="1">
      <alignment horizontal="center" vertical="center"/>
    </xf>
    <xf numFmtId="0" fontId="3" fillId="0" borderId="0" xfId="1" applyFont="1" applyAlignment="1">
      <alignment horizontal="center" vertical="center"/>
    </xf>
    <xf numFmtId="0" fontId="1" fillId="0" borderId="1" xfId="1" applyBorder="1">
      <alignment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1" fillId="0" borderId="1" xfId="1" applyBorder="1" applyAlignment="1">
      <alignment horizontal="center" vertical="center"/>
    </xf>
    <xf numFmtId="0" fontId="4" fillId="2" borderId="1" xfId="1" applyFont="1" applyFill="1" applyBorder="1" applyAlignment="1">
      <alignment horizontal="center" vertical="center"/>
    </xf>
    <xf numFmtId="0" fontId="4" fillId="2" borderId="2" xfId="1" applyFont="1" applyFill="1" applyBorder="1" applyAlignment="1">
      <alignment horizontal="center" vertic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4" fillId="4" borderId="1" xfId="1" applyFont="1" applyFill="1" applyBorder="1" applyAlignment="1">
      <alignment horizontal="center" vertical="center"/>
    </xf>
    <xf numFmtId="0" fontId="1" fillId="0" borderId="2" xfId="1" applyBorder="1">
      <alignment vertical="center"/>
    </xf>
    <xf numFmtId="0" fontId="1" fillId="5" borderId="5" xfId="1" applyFill="1" applyBorder="1" applyAlignment="1">
      <alignment horizontal="center" vertical="center"/>
    </xf>
    <xf numFmtId="0" fontId="1" fillId="5" borderId="6" xfId="1" applyFill="1" applyBorder="1" applyAlignment="1">
      <alignment horizontal="center" vertical="center"/>
    </xf>
    <xf numFmtId="0" fontId="4" fillId="6" borderId="1" xfId="1" applyFont="1" applyFill="1" applyBorder="1" applyAlignment="1">
      <alignment horizontal="center" vertical="center"/>
    </xf>
    <xf numFmtId="0" fontId="4" fillId="0" borderId="1" xfId="1" applyFont="1" applyFill="1" applyBorder="1" applyAlignment="1">
      <alignment horizontal="center" vertical="center"/>
    </xf>
    <xf numFmtId="0" fontId="4" fillId="7" borderId="1" xfId="1" applyFont="1" applyFill="1" applyBorder="1" applyAlignment="1">
      <alignment horizontal="center" vertical="center"/>
    </xf>
    <xf numFmtId="0" fontId="4" fillId="8" borderId="1" xfId="1" applyFont="1" applyFill="1" applyBorder="1" applyAlignment="1">
      <alignment horizontal="center" vertical="center"/>
    </xf>
    <xf numFmtId="0" fontId="4" fillId="9" borderId="1" xfId="1" applyFont="1" applyFill="1" applyBorder="1" applyAlignment="1">
      <alignment horizontal="center" vertical="center"/>
    </xf>
    <xf numFmtId="0" fontId="4" fillId="10" borderId="1" xfId="1" applyFont="1" applyFill="1" applyBorder="1" applyAlignment="1">
      <alignment horizontal="center" vertical="center"/>
    </xf>
    <xf numFmtId="0" fontId="4" fillId="11" borderId="1" xfId="1" applyFont="1" applyFill="1" applyBorder="1" applyAlignment="1">
      <alignment horizontal="center" vertical="center"/>
    </xf>
    <xf numFmtId="0" fontId="4" fillId="12" borderId="1" xfId="1" applyFont="1" applyFill="1" applyBorder="1" applyAlignment="1">
      <alignment horizontal="center" vertical="center"/>
    </xf>
    <xf numFmtId="0" fontId="4" fillId="13" borderId="1" xfId="1" applyFont="1" applyFill="1" applyBorder="1" applyAlignment="1">
      <alignment horizontal="center" vertical="center"/>
    </xf>
    <xf numFmtId="0" fontId="4" fillId="14" borderId="1" xfId="1" applyFont="1" applyFill="1" applyBorder="1" applyAlignment="1">
      <alignment horizontal="center" vertical="center"/>
    </xf>
    <xf numFmtId="0" fontId="4" fillId="15" borderId="1" xfId="1" applyFont="1" applyFill="1" applyBorder="1" applyAlignment="1">
      <alignment horizontal="center" vertical="center"/>
    </xf>
    <xf numFmtId="0" fontId="4" fillId="16" borderId="1" xfId="1" applyFont="1" applyFill="1" applyBorder="1" applyAlignment="1">
      <alignment horizontal="center" vertical="center"/>
    </xf>
    <xf numFmtId="0" fontId="4" fillId="16" borderId="2" xfId="1" applyFont="1" applyFill="1" applyBorder="1" applyAlignment="1">
      <alignment horizontal="center" vertical="center"/>
    </xf>
    <xf numFmtId="0" fontId="1" fillId="5" borderId="7" xfId="1" applyFill="1" applyBorder="1" applyAlignment="1">
      <alignment horizontal="center" vertical="center"/>
    </xf>
    <xf numFmtId="0" fontId="1" fillId="5" borderId="8" xfId="1" applyFill="1" applyBorder="1" applyAlignment="1">
      <alignment horizontal="center" vertical="center"/>
    </xf>
    <xf numFmtId="0" fontId="7" fillId="0" borderId="0" xfId="2">
      <alignment vertical="center"/>
    </xf>
    <xf numFmtId="0" fontId="7" fillId="0" borderId="9" xfId="2" applyBorder="1">
      <alignment vertical="center"/>
    </xf>
    <xf numFmtId="0" fontId="7" fillId="0" borderId="0" xfId="2" applyAlignment="1">
      <alignment horizontal="center" vertical="center"/>
    </xf>
    <xf numFmtId="0" fontId="7" fillId="0" borderId="0" xfId="2" applyFill="1" applyAlignment="1">
      <alignment horizontal="center" vertical="center"/>
    </xf>
    <xf numFmtId="49" fontId="7" fillId="0" borderId="0" xfId="2" applyNumberFormat="1">
      <alignment vertical="center"/>
    </xf>
    <xf numFmtId="0" fontId="0" fillId="0" borderId="0" xfId="0" applyAlignment="1">
      <alignment vertical="center"/>
    </xf>
    <xf numFmtId="0" fontId="0" fillId="0" borderId="0" xfId="0" applyAlignment="1">
      <alignment horizontal="center" vertical="center"/>
    </xf>
    <xf numFmtId="0" fontId="0" fillId="0" borderId="0" xfId="0" applyFill="1" applyAlignment="1">
      <alignment horizontal="center" vertical="center"/>
    </xf>
    <xf numFmtId="0" fontId="3" fillId="0" borderId="0" xfId="0" applyFont="1" applyAlignment="1">
      <alignment vertical="center"/>
    </xf>
    <xf numFmtId="0" fontId="0" fillId="0" borderId="0" xfId="0" applyNumberFormat="1" applyAlignment="1">
      <alignment horizontal="center" vertical="center"/>
    </xf>
    <xf numFmtId="0" fontId="0" fillId="0" borderId="1" xfId="0" applyBorder="1" applyAlignment="1">
      <alignment vertical="center"/>
    </xf>
    <xf numFmtId="0" fontId="4" fillId="0" borderId="1" xfId="0" applyFont="1" applyBorder="1" applyAlignment="1">
      <alignment horizontal="center" vertical="center"/>
    </xf>
    <xf numFmtId="0" fontId="4" fillId="0" borderId="2" xfId="0" applyFont="1" applyFill="1" applyBorder="1" applyAlignment="1">
      <alignment horizontal="center" vertical="center"/>
    </xf>
    <xf numFmtId="0" fontId="4" fillId="0" borderId="2" xfId="0" applyFont="1" applyBorder="1" applyAlignment="1">
      <alignment vertical="center"/>
    </xf>
    <xf numFmtId="0" fontId="4" fillId="0" borderId="13" xfId="0" applyFont="1" applyBorder="1" applyAlignment="1">
      <alignment horizontal="center" vertical="center"/>
    </xf>
    <xf numFmtId="0" fontId="8" fillId="0" borderId="7" xfId="0" applyFont="1" applyBorder="1" applyAlignment="1">
      <alignment horizontal="center" vertical="center"/>
    </xf>
    <xf numFmtId="0" fontId="4" fillId="0" borderId="14" xfId="0" applyFont="1" applyBorder="1" applyAlignment="1">
      <alignment horizontal="center" vertical="center"/>
    </xf>
    <xf numFmtId="0" fontId="8" fillId="0" borderId="15" xfId="0" applyFont="1" applyBorder="1" applyAlignment="1">
      <alignment horizontal="center" vertical="center"/>
    </xf>
    <xf numFmtId="0" fontId="4" fillId="0" borderId="15" xfId="0" applyFont="1" applyBorder="1" applyAlignment="1">
      <alignment horizontal="center" vertical="center"/>
    </xf>
    <xf numFmtId="49" fontId="8" fillId="0" borderId="7" xfId="0" applyNumberFormat="1" applyFont="1" applyBorder="1" applyAlignment="1">
      <alignment horizontal="center" vertical="center"/>
    </xf>
    <xf numFmtId="49" fontId="8" fillId="0" borderId="15" xfId="0" applyNumberFormat="1" applyFont="1" applyBorder="1" applyAlignment="1">
      <alignment horizontal="center" vertical="center"/>
    </xf>
    <xf numFmtId="49" fontId="8" fillId="0" borderId="16" xfId="0" applyNumberFormat="1" applyFont="1" applyBorder="1" applyAlignment="1">
      <alignment horizontal="center" vertical="center"/>
    </xf>
    <xf numFmtId="0" fontId="4" fillId="0" borderId="8" xfId="0" applyFont="1" applyBorder="1" applyAlignment="1">
      <alignment horizontal="center" vertical="center"/>
    </xf>
    <xf numFmtId="0" fontId="0" fillId="0" borderId="1" xfId="0"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vertical="center"/>
    </xf>
    <xf numFmtId="0" fontId="4" fillId="2" borderId="17" xfId="0" applyFont="1" applyFill="1" applyBorder="1" applyAlignment="1">
      <alignment horizontal="center" vertical="center"/>
    </xf>
    <xf numFmtId="0" fontId="4" fillId="2" borderId="2" xfId="0"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2" borderId="2" xfId="0" applyNumberFormat="1" applyFont="1" applyFill="1" applyBorder="1" applyAlignment="1">
      <alignment horizontal="center" vertical="center"/>
    </xf>
    <xf numFmtId="49" fontId="4" fillId="2" borderId="18" xfId="0" applyNumberFormat="1" applyFont="1" applyFill="1" applyBorder="1" applyAlignment="1">
      <alignment horizontal="center" vertical="center"/>
    </xf>
    <xf numFmtId="0" fontId="4" fillId="2" borderId="19" xfId="0" applyFont="1" applyFill="1" applyBorder="1" applyAlignment="1">
      <alignment horizontal="center" vertical="center"/>
    </xf>
    <xf numFmtId="0" fontId="4" fillId="4" borderId="1" xfId="0" applyFont="1" applyFill="1" applyBorder="1" applyAlignment="1">
      <alignment horizontal="center" vertical="center"/>
    </xf>
    <xf numFmtId="49" fontId="4" fillId="0" borderId="1" xfId="0" applyNumberFormat="1" applyFont="1" applyBorder="1" applyAlignment="1">
      <alignment horizontal="center" vertical="center"/>
    </xf>
    <xf numFmtId="49" fontId="4" fillId="0" borderId="2" xfId="0" applyNumberFormat="1" applyFont="1" applyBorder="1" applyAlignment="1">
      <alignment horizontal="center" vertical="center"/>
    </xf>
    <xf numFmtId="0" fontId="4" fillId="0" borderId="17" xfId="0" applyFont="1" applyBorder="1" applyAlignment="1">
      <alignment horizontal="center" vertical="center"/>
    </xf>
    <xf numFmtId="49" fontId="4" fillId="0" borderId="18" xfId="0" applyNumberFormat="1" applyFont="1" applyBorder="1" applyAlignment="1">
      <alignment horizontal="center" vertical="center"/>
    </xf>
    <xf numFmtId="0" fontId="4" fillId="0" borderId="19" xfId="0" applyFont="1" applyBorder="1" applyAlignment="1">
      <alignment horizontal="center" vertical="center"/>
    </xf>
    <xf numFmtId="0" fontId="4" fillId="6" borderId="2" xfId="0" applyFont="1" applyFill="1" applyBorder="1" applyAlignment="1">
      <alignment vertical="center"/>
    </xf>
    <xf numFmtId="0" fontId="4" fillId="7" borderId="1" xfId="0" applyFont="1" applyFill="1" applyBorder="1" applyAlignment="1">
      <alignment horizontal="center" vertical="center"/>
    </xf>
    <xf numFmtId="0" fontId="4" fillId="0" borderId="2" xfId="0" applyFont="1" applyFill="1" applyBorder="1" applyAlignment="1">
      <alignment vertical="center"/>
    </xf>
    <xf numFmtId="0" fontId="4" fillId="0" borderId="2" xfId="0" applyFont="1" applyBorder="1" applyAlignment="1">
      <alignment horizontal="center" vertical="center"/>
    </xf>
    <xf numFmtId="0" fontId="4" fillId="17"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8"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2" borderId="1" xfId="0" applyFont="1" applyFill="1" applyBorder="1" applyAlignment="1">
      <alignment horizontal="center" vertical="center"/>
    </xf>
    <xf numFmtId="0" fontId="4" fillId="13"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5" borderId="1" xfId="0" applyFont="1" applyFill="1" applyBorder="1" applyAlignment="1">
      <alignment horizontal="center" vertical="center"/>
    </xf>
    <xf numFmtId="0" fontId="4" fillId="16" borderId="1" xfId="0" applyFont="1" applyFill="1" applyBorder="1" applyAlignment="1">
      <alignment horizontal="center" vertical="center"/>
    </xf>
    <xf numFmtId="49" fontId="4" fillId="16" borderId="2" xfId="0" applyNumberFormat="1" applyFont="1" applyFill="1" applyBorder="1" applyAlignment="1">
      <alignment horizontal="center" vertical="center"/>
    </xf>
    <xf numFmtId="0" fontId="0" fillId="19" borderId="1" xfId="0" applyFont="1" applyFill="1" applyBorder="1" applyAlignment="1">
      <alignment horizontal="center" vertical="center"/>
    </xf>
    <xf numFmtId="0" fontId="0" fillId="0" borderId="2" xfId="0" applyBorder="1" applyAlignment="1">
      <alignment vertical="center"/>
    </xf>
    <xf numFmtId="0" fontId="0" fillId="16" borderId="1" xfId="0" applyFill="1" applyBorder="1" applyAlignment="1">
      <alignment vertical="center"/>
    </xf>
    <xf numFmtId="0" fontId="0" fillId="16" borderId="2" xfId="0" applyFill="1"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49" fontId="0" fillId="0" borderId="18" xfId="0" applyNumberFormat="1" applyBorder="1" applyAlignment="1">
      <alignment vertical="center"/>
    </xf>
    <xf numFmtId="0" fontId="9" fillId="19" borderId="1" xfId="0" applyFont="1" applyFill="1" applyBorder="1" applyAlignment="1">
      <alignment horizontal="center" vertical="center"/>
    </xf>
    <xf numFmtId="0" fontId="4" fillId="0" borderId="18" xfId="0" applyFont="1" applyBorder="1" applyAlignment="1">
      <alignment vertical="center"/>
    </xf>
    <xf numFmtId="0" fontId="4" fillId="16" borderId="2" xfId="0" applyFont="1" applyFill="1" applyBorder="1" applyAlignment="1">
      <alignment horizontal="center" vertical="center"/>
    </xf>
    <xf numFmtId="49" fontId="4" fillId="16" borderId="18" xfId="0" applyNumberFormat="1" applyFont="1" applyFill="1" applyBorder="1" applyAlignment="1">
      <alignment horizontal="center" vertical="center"/>
    </xf>
    <xf numFmtId="0" fontId="4" fillId="2" borderId="18" xfId="0" applyFont="1" applyFill="1" applyBorder="1" applyAlignment="1">
      <alignment vertical="center"/>
    </xf>
    <xf numFmtId="49" fontId="4" fillId="0" borderId="2" xfId="0" applyNumberFormat="1" applyFont="1" applyFill="1" applyBorder="1" applyAlignment="1">
      <alignment horizontal="center" vertical="center"/>
    </xf>
    <xf numFmtId="49" fontId="4" fillId="0" borderId="18" xfId="0" applyNumberFormat="1" applyFont="1" applyFill="1" applyBorder="1" applyAlignment="1">
      <alignment horizontal="center" vertical="center"/>
    </xf>
    <xf numFmtId="0" fontId="4" fillId="0" borderId="1" xfId="0" applyFont="1" applyFill="1" applyBorder="1" applyAlignment="1">
      <alignment horizontal="center" vertical="center"/>
    </xf>
    <xf numFmtId="176" fontId="10" fillId="2" borderId="1" xfId="0" applyNumberFormat="1" applyFont="1" applyFill="1" applyBorder="1" applyAlignment="1">
      <alignment horizontal="center" vertical="center" shrinkToFit="1"/>
    </xf>
    <xf numFmtId="49" fontId="10" fillId="2" borderId="2" xfId="0" applyNumberFormat="1" applyFont="1" applyFill="1" applyBorder="1" applyAlignment="1">
      <alignment horizontal="center" vertical="center" shrinkToFit="1"/>
    </xf>
    <xf numFmtId="49" fontId="10" fillId="2" borderId="1" xfId="0" applyNumberFormat="1" applyFont="1" applyFill="1" applyBorder="1" applyAlignment="1">
      <alignment horizontal="center" vertical="center" shrinkToFit="1"/>
    </xf>
    <xf numFmtId="176" fontId="10" fillId="2" borderId="17" xfId="0" applyNumberFormat="1" applyFont="1" applyFill="1" applyBorder="1" applyAlignment="1">
      <alignment horizontal="center" vertical="center" shrinkToFit="1"/>
    </xf>
    <xf numFmtId="49" fontId="10" fillId="2" borderId="18" xfId="0" applyNumberFormat="1" applyFont="1" applyFill="1" applyBorder="1" applyAlignment="1">
      <alignment horizontal="center" vertical="center" shrinkToFit="1"/>
    </xf>
    <xf numFmtId="176" fontId="10" fillId="2" borderId="19" xfId="0" applyNumberFormat="1" applyFont="1" applyFill="1" applyBorder="1" applyAlignment="1">
      <alignment horizontal="center" vertical="center" shrinkToFit="1"/>
    </xf>
    <xf numFmtId="0" fontId="4" fillId="0" borderId="20" xfId="0" applyFont="1" applyBorder="1" applyAlignment="1">
      <alignment horizontal="center" vertical="center"/>
    </xf>
    <xf numFmtId="49" fontId="4" fillId="0" borderId="21" xfId="0" applyNumberFormat="1" applyFont="1" applyBorder="1" applyAlignment="1">
      <alignment horizontal="center" vertical="center"/>
    </xf>
    <xf numFmtId="0" fontId="4" fillId="0" borderId="22" xfId="0" applyFont="1" applyBorder="1" applyAlignment="1">
      <alignment horizontal="center" vertical="center"/>
    </xf>
    <xf numFmtId="49" fontId="4" fillId="0" borderId="22" xfId="0" applyNumberFormat="1" applyFont="1" applyBorder="1" applyAlignment="1">
      <alignment horizontal="center" vertical="center"/>
    </xf>
    <xf numFmtId="0" fontId="4" fillId="0" borderId="23" xfId="0" applyFont="1" applyBorder="1" applyAlignment="1">
      <alignment horizontal="center" vertical="center"/>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2" borderId="17" xfId="0" applyFill="1" applyBorder="1" applyAlignment="1">
      <alignment vertical="center"/>
    </xf>
    <xf numFmtId="0" fontId="0" fillId="2" borderId="1" xfId="0" applyFill="1" applyBorder="1" applyAlignment="1">
      <alignment vertical="center"/>
    </xf>
    <xf numFmtId="0" fontId="0" fillId="2" borderId="2" xfId="0" applyFill="1" applyBorder="1" applyAlignment="1">
      <alignment vertical="center"/>
    </xf>
    <xf numFmtId="49" fontId="0" fillId="2" borderId="2" xfId="0" applyNumberFormat="1" applyFill="1" applyBorder="1" applyAlignment="1">
      <alignment vertical="center"/>
    </xf>
    <xf numFmtId="0" fontId="0" fillId="0" borderId="22" xfId="0" applyBorder="1" applyAlignment="1">
      <alignment vertical="center"/>
    </xf>
    <xf numFmtId="0" fontId="4" fillId="16" borderId="22" xfId="0" applyFont="1" applyFill="1" applyBorder="1" applyAlignment="1">
      <alignment horizontal="center" vertical="center"/>
    </xf>
    <xf numFmtId="0" fontId="4" fillId="0" borderId="21" xfId="0" applyFont="1" applyFill="1" applyBorder="1" applyAlignment="1">
      <alignment horizontal="center" vertical="center"/>
    </xf>
    <xf numFmtId="0" fontId="4" fillId="16" borderId="21" xfId="0" applyFont="1" applyFill="1" applyBorder="1" applyAlignment="1">
      <alignment vertical="center"/>
    </xf>
    <xf numFmtId="0" fontId="4" fillId="16" borderId="20" xfId="0" applyFont="1" applyFill="1" applyBorder="1" applyAlignment="1">
      <alignment horizontal="center" vertical="center"/>
    </xf>
    <xf numFmtId="0" fontId="4" fillId="16" borderId="21" xfId="0" applyFont="1" applyFill="1" applyBorder="1" applyAlignment="1">
      <alignment horizontal="center" vertical="center"/>
    </xf>
    <xf numFmtId="0" fontId="4" fillId="16" borderId="23" xfId="0" applyFont="1" applyFill="1" applyBorder="1" applyAlignment="1">
      <alignment horizontal="center" vertical="center"/>
    </xf>
    <xf numFmtId="49" fontId="4" fillId="16" borderId="21" xfId="0" applyNumberFormat="1" applyFont="1" applyFill="1" applyBorder="1" applyAlignment="1">
      <alignment horizontal="center" vertical="center"/>
    </xf>
    <xf numFmtId="0" fontId="1" fillId="0" borderId="24" xfId="1" applyBorder="1">
      <alignment vertical="center"/>
    </xf>
    <xf numFmtId="0" fontId="4" fillId="20" borderId="1" xfId="0" applyFont="1" applyFill="1" applyBorder="1" applyAlignment="1">
      <alignment horizontal="center" vertical="center"/>
    </xf>
    <xf numFmtId="0" fontId="4" fillId="20" borderId="2" xfId="0" applyFont="1" applyFill="1" applyBorder="1" applyAlignment="1">
      <alignment vertical="center"/>
    </xf>
    <xf numFmtId="0" fontId="0" fillId="0" borderId="15" xfId="0" applyBorder="1" applyAlignment="1">
      <alignment horizontal="center" vertical="center"/>
    </xf>
    <xf numFmtId="0" fontId="4" fillId="4" borderId="15"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7" xfId="0" applyFont="1" applyBorder="1" applyAlignment="1">
      <alignment vertical="center"/>
    </xf>
    <xf numFmtId="49" fontId="4" fillId="0" borderId="15" xfId="0" applyNumberFormat="1" applyFont="1" applyBorder="1" applyAlignment="1">
      <alignment horizontal="center" vertical="center"/>
    </xf>
    <xf numFmtId="49" fontId="4" fillId="0" borderId="7" xfId="0" applyNumberFormat="1" applyFont="1" applyBorder="1" applyAlignment="1">
      <alignment horizontal="center" vertical="center"/>
    </xf>
    <xf numFmtId="49" fontId="4" fillId="0" borderId="16" xfId="0" applyNumberFormat="1" applyFont="1" applyBorder="1" applyAlignment="1">
      <alignment horizontal="center" vertical="center"/>
    </xf>
    <xf numFmtId="0" fontId="0" fillId="0" borderId="26" xfId="0" applyBorder="1" applyAlignment="1">
      <alignment horizontal="center" vertical="center"/>
    </xf>
    <xf numFmtId="0" fontId="4" fillId="20" borderId="26"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3" xfId="0" applyFont="1" applyBorder="1" applyAlignment="1">
      <alignment vertical="center"/>
    </xf>
    <xf numFmtId="0" fontId="4" fillId="0" borderId="26" xfId="0" applyFont="1" applyBorder="1" applyAlignment="1">
      <alignment horizontal="center" vertical="center"/>
    </xf>
    <xf numFmtId="49" fontId="4" fillId="0" borderId="26" xfId="0" applyNumberFormat="1" applyFont="1" applyBorder="1" applyAlignment="1">
      <alignment horizontal="center" vertical="center"/>
    </xf>
    <xf numFmtId="49" fontId="4" fillId="0" borderId="3" xfId="0" applyNumberFormat="1" applyFont="1" applyBorder="1" applyAlignment="1">
      <alignment horizontal="center" vertical="center"/>
    </xf>
    <xf numFmtId="0" fontId="4" fillId="0" borderId="27" xfId="0" applyFont="1" applyBorder="1" applyAlignment="1">
      <alignment horizontal="center" vertical="center"/>
    </xf>
    <xf numFmtId="49" fontId="4" fillId="0" borderId="25" xfId="0" applyNumberFormat="1" applyFont="1" applyBorder="1" applyAlignment="1">
      <alignment horizontal="center" vertical="center"/>
    </xf>
    <xf numFmtId="0" fontId="4" fillId="0" borderId="4" xfId="0" applyFont="1" applyBorder="1" applyAlignment="1">
      <alignment horizontal="center" vertical="center"/>
    </xf>
    <xf numFmtId="0" fontId="4" fillId="7" borderId="15" xfId="0" applyFont="1" applyFill="1" applyBorder="1" applyAlignment="1">
      <alignment horizontal="center" vertical="center"/>
    </xf>
    <xf numFmtId="0" fontId="4" fillId="0" borderId="7" xfId="0" applyFont="1" applyFill="1" applyBorder="1" applyAlignment="1">
      <alignment vertical="center"/>
    </xf>
    <xf numFmtId="0" fontId="4" fillId="0" borderId="7" xfId="0" applyFont="1" applyBorder="1" applyAlignment="1">
      <alignment horizontal="center" vertical="center"/>
    </xf>
    <xf numFmtId="0" fontId="4" fillId="4" borderId="26" xfId="0" applyFont="1" applyFill="1" applyBorder="1" applyAlignment="1">
      <alignment horizontal="center" vertical="center"/>
    </xf>
    <xf numFmtId="0" fontId="4" fillId="20" borderId="3" xfId="0" applyFont="1" applyFill="1" applyBorder="1" applyAlignment="1">
      <alignment vertical="center"/>
    </xf>
    <xf numFmtId="0" fontId="7" fillId="0" borderId="0" xfId="2" applyBorder="1">
      <alignment vertical="center"/>
    </xf>
    <xf numFmtId="0" fontId="4" fillId="21" borderId="1" xfId="0" applyFont="1" applyFill="1" applyBorder="1" applyAlignment="1">
      <alignment horizontal="center" vertical="center"/>
    </xf>
    <xf numFmtId="0" fontId="4" fillId="21" borderId="1" xfId="1" applyFont="1" applyFill="1" applyBorder="1" applyAlignment="1">
      <alignment horizontal="center" vertical="center"/>
    </xf>
    <xf numFmtId="0" fontId="1" fillId="0" borderId="0" xfId="1" applyBorder="1">
      <alignment vertical="center"/>
    </xf>
    <xf numFmtId="0" fontId="4" fillId="0" borderId="1" xfId="0" applyFont="1" applyBorder="1" applyAlignment="1">
      <alignment vertical="center"/>
    </xf>
    <xf numFmtId="0" fontId="1" fillId="5" borderId="0" xfId="1" applyFill="1" applyAlignment="1">
      <alignment horizontal="center" vertical="center"/>
    </xf>
    <xf numFmtId="0" fontId="1" fillId="0" borderId="9" xfId="1" applyBorder="1">
      <alignment vertical="center"/>
    </xf>
    <xf numFmtId="0" fontId="5" fillId="0" borderId="0" xfId="2" applyFont="1">
      <alignment vertical="center"/>
    </xf>
    <xf numFmtId="0" fontId="5" fillId="22" borderId="0" xfId="2" applyFont="1" applyFill="1">
      <alignment vertical="center"/>
    </xf>
    <xf numFmtId="0" fontId="9" fillId="0" borderId="0" xfId="2" applyFont="1">
      <alignment vertical="center"/>
    </xf>
    <xf numFmtId="0" fontId="7" fillId="23" borderId="28" xfId="2" applyFill="1" applyBorder="1" applyAlignment="1">
      <alignment horizontal="center" vertical="center"/>
    </xf>
    <xf numFmtId="0" fontId="7" fillId="23" borderId="0" xfId="2" applyFill="1" applyAlignment="1">
      <alignment horizontal="center" vertical="center"/>
    </xf>
    <xf numFmtId="0" fontId="7" fillId="22" borderId="28" xfId="2" applyFill="1" applyBorder="1" applyAlignment="1">
      <alignment horizontal="center" vertical="center"/>
    </xf>
    <xf numFmtId="0" fontId="7" fillId="22" borderId="0" xfId="2" applyFill="1" applyAlignment="1">
      <alignment horizontal="center" vertical="center"/>
    </xf>
    <xf numFmtId="0" fontId="7" fillId="24" borderId="0" xfId="2" applyFill="1" applyAlignment="1">
      <alignment horizontal="center" vertical="center"/>
    </xf>
    <xf numFmtId="0" fontId="5" fillId="24" borderId="28" xfId="2" applyFont="1" applyFill="1" applyBorder="1" applyAlignment="1">
      <alignment horizontal="center" vertical="center"/>
    </xf>
    <xf numFmtId="0" fontId="0" fillId="0" borderId="0" xfId="0" applyAlignment="1">
      <alignment horizontal="left" vertical="center"/>
    </xf>
    <xf numFmtId="0" fontId="1" fillId="0" borderId="5" xfId="1" applyBorder="1" applyAlignment="1">
      <alignment horizontal="center" vertical="center"/>
    </xf>
    <xf numFmtId="0" fontId="1" fillId="0" borderId="6" xfId="1" applyBorder="1" applyAlignment="1">
      <alignment horizontal="center" vertical="center"/>
    </xf>
    <xf numFmtId="0" fontId="11" fillId="5" borderId="1" xfId="1" applyFont="1" applyFill="1" applyBorder="1" applyAlignment="1">
      <alignment horizontal="center" vertical="center"/>
    </xf>
    <xf numFmtId="0" fontId="13" fillId="25" borderId="0" xfId="3" applyNumberFormat="1" applyFont="1" applyFill="1" applyBorder="1" applyAlignment="1">
      <alignment vertical="center"/>
    </xf>
    <xf numFmtId="0" fontId="15" fillId="25" borderId="0" xfId="3" applyNumberFormat="1" applyFont="1" applyFill="1" applyBorder="1" applyAlignment="1">
      <alignment vertical="center"/>
    </xf>
    <xf numFmtId="0" fontId="16" fillId="25" borderId="0" xfId="3" applyNumberFormat="1" applyFont="1" applyFill="1" applyBorder="1" applyAlignment="1">
      <alignment vertical="center"/>
    </xf>
    <xf numFmtId="0" fontId="17" fillId="25" borderId="0" xfId="3" applyNumberFormat="1" applyFont="1" applyFill="1" applyBorder="1" applyAlignment="1">
      <alignment vertical="center"/>
    </xf>
    <xf numFmtId="0" fontId="18" fillId="0" borderId="0" xfId="3" applyNumberFormat="1" applyFont="1" applyBorder="1" applyAlignment="1">
      <alignment vertical="center"/>
    </xf>
    <xf numFmtId="0" fontId="19" fillId="25" borderId="0" xfId="3" applyNumberFormat="1" applyFont="1" applyFill="1" applyBorder="1" applyAlignment="1">
      <alignment vertical="center"/>
    </xf>
    <xf numFmtId="0" fontId="17" fillId="25" borderId="0" xfId="4" applyNumberFormat="1" applyFont="1" applyFill="1" applyBorder="1" applyAlignment="1">
      <alignment vertical="center"/>
    </xf>
    <xf numFmtId="0" fontId="15" fillId="25" borderId="0" xfId="4" applyNumberFormat="1" applyFont="1" applyFill="1" applyBorder="1" applyAlignment="1">
      <alignment vertical="center"/>
    </xf>
    <xf numFmtId="0" fontId="16" fillId="25" borderId="0" xfId="4" applyNumberFormat="1" applyFont="1" applyFill="1" applyBorder="1" applyAlignment="1">
      <alignment vertical="center"/>
    </xf>
    <xf numFmtId="0" fontId="18" fillId="0" borderId="0" xfId="4" applyNumberFormat="1" applyFont="1" applyAlignment="1">
      <alignment vertical="center"/>
    </xf>
    <xf numFmtId="0" fontId="1" fillId="0" borderId="0" xfId="1" applyAlignment="1">
      <alignment vertical="center"/>
    </xf>
    <xf numFmtId="0" fontId="1" fillId="0" borderId="0" xfId="1" applyFont="1" applyAlignment="1">
      <alignment vertical="center"/>
    </xf>
    <xf numFmtId="0" fontId="1" fillId="0" borderId="0" xfId="1" applyFont="1" applyAlignment="1">
      <alignment horizontal="right" vertical="center"/>
    </xf>
    <xf numFmtId="0" fontId="1" fillId="0" borderId="0" xfId="1" applyAlignment="1">
      <alignment vertical="center" wrapText="1"/>
    </xf>
    <xf numFmtId="0" fontId="18" fillId="0" borderId="1" xfId="3" applyNumberFormat="1" applyFont="1" applyFill="1" applyBorder="1" applyAlignment="1">
      <alignment horizontal="center" vertical="center"/>
    </xf>
    <xf numFmtId="0" fontId="18" fillId="0" borderId="0" xfId="3" applyNumberFormat="1" applyFont="1"/>
    <xf numFmtId="0" fontId="21" fillId="26" borderId="2" xfId="3" applyNumberFormat="1" applyFont="1" applyFill="1" applyBorder="1" applyAlignment="1">
      <alignment vertical="center"/>
    </xf>
    <xf numFmtId="0" fontId="18" fillId="26" borderId="29" xfId="3" applyNumberFormat="1" applyFont="1" applyFill="1" applyBorder="1" applyAlignment="1">
      <alignment vertical="center"/>
    </xf>
    <xf numFmtId="0" fontId="21" fillId="26" borderId="29" xfId="3" applyNumberFormat="1" applyFont="1" applyFill="1" applyBorder="1" applyAlignment="1">
      <alignment vertical="center"/>
    </xf>
    <xf numFmtId="0" fontId="21" fillId="26" borderId="19" xfId="3" applyNumberFormat="1" applyFont="1" applyFill="1" applyBorder="1" applyAlignment="1">
      <alignment vertical="center"/>
    </xf>
    <xf numFmtId="0" fontId="18" fillId="0" borderId="1" xfId="3" quotePrefix="1" applyNumberFormat="1" applyFont="1" applyFill="1" applyBorder="1" applyAlignment="1">
      <alignment horizontal="center" vertical="center" wrapText="1"/>
    </xf>
    <xf numFmtId="0" fontId="1" fillId="0" borderId="1" xfId="1" applyBorder="1" applyAlignment="1">
      <alignment vertical="center" wrapText="1"/>
    </xf>
    <xf numFmtId="0" fontId="22" fillId="26" borderId="1" xfId="1" applyFont="1" applyFill="1" applyBorder="1" applyAlignment="1">
      <alignment vertical="center" wrapText="1"/>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0" fontId="22" fillId="0" borderId="1" xfId="1" applyFont="1" applyBorder="1" applyAlignment="1">
      <alignment vertical="center" wrapText="1"/>
    </xf>
    <xf numFmtId="49" fontId="21" fillId="26" borderId="2" xfId="3" applyNumberFormat="1" applyFont="1" applyFill="1" applyBorder="1" applyAlignment="1">
      <alignment vertical="center"/>
    </xf>
    <xf numFmtId="49" fontId="21" fillId="26" borderId="29" xfId="3" applyNumberFormat="1" applyFont="1" applyFill="1" applyBorder="1" applyAlignment="1">
      <alignment vertical="center"/>
    </xf>
    <xf numFmtId="49" fontId="21" fillId="26" borderId="19" xfId="3" applyNumberFormat="1" applyFont="1" applyFill="1" applyBorder="1" applyAlignment="1">
      <alignment vertical="center"/>
    </xf>
    <xf numFmtId="0" fontId="1" fillId="26" borderId="1" xfId="1" applyFill="1" applyBorder="1" applyAlignment="1">
      <alignment vertical="center"/>
    </xf>
    <xf numFmtId="49" fontId="18" fillId="0" borderId="1" xfId="3" applyNumberFormat="1" applyFont="1" applyFill="1" applyBorder="1" applyAlignment="1">
      <alignment horizontal="left" vertical="center" wrapText="1"/>
    </xf>
    <xf numFmtId="49" fontId="18" fillId="27" borderId="1" xfId="3" applyNumberFormat="1" applyFont="1" applyFill="1" applyBorder="1" applyAlignment="1">
      <alignment vertical="center" wrapText="1"/>
    </xf>
    <xf numFmtId="49" fontId="23" fillId="27" borderId="1" xfId="3" applyNumberFormat="1" applyFont="1" applyFill="1" applyBorder="1" applyAlignment="1">
      <alignment vertical="center" wrapText="1"/>
    </xf>
    <xf numFmtId="0" fontId="22" fillId="27" borderId="1" xfId="1" applyFont="1" applyFill="1" applyBorder="1" applyAlignment="1">
      <alignment vertical="center" wrapText="1"/>
    </xf>
    <xf numFmtId="0" fontId="18" fillId="0" borderId="1" xfId="3" applyNumberFormat="1" applyFont="1" applyFill="1" applyBorder="1" applyAlignment="1">
      <alignment horizontal="left" vertical="center" wrapText="1"/>
    </xf>
    <xf numFmtId="49" fontId="23" fillId="0" borderId="1" xfId="3" applyNumberFormat="1" applyFont="1" applyFill="1" applyBorder="1" applyAlignment="1">
      <alignment vertical="center" wrapText="1"/>
    </xf>
    <xf numFmtId="0" fontId="1" fillId="0" borderId="5" xfId="1" applyBorder="1" applyAlignment="1">
      <alignment vertical="center" wrapText="1"/>
    </xf>
    <xf numFmtId="0" fontId="1" fillId="0" borderId="1" xfId="1" applyBorder="1" applyAlignment="1">
      <alignment vertical="center"/>
    </xf>
    <xf numFmtId="0" fontId="1" fillId="0" borderId="1" xfId="1" applyFont="1" applyBorder="1" applyAlignment="1">
      <alignment vertical="center" wrapText="1"/>
    </xf>
    <xf numFmtId="0" fontId="1" fillId="27" borderId="1" xfId="1" applyFill="1" applyBorder="1" applyAlignment="1">
      <alignment vertical="center" wrapText="1"/>
    </xf>
    <xf numFmtId="49" fontId="23" fillId="27" borderId="29" xfId="3" applyNumberFormat="1" applyFont="1" applyFill="1" applyBorder="1" applyAlignment="1">
      <alignment vertical="center" wrapText="1"/>
    </xf>
    <xf numFmtId="0" fontId="22" fillId="26" borderId="29" xfId="1" applyFont="1" applyFill="1" applyBorder="1" applyAlignment="1">
      <alignment vertical="center" wrapText="1"/>
    </xf>
    <xf numFmtId="0" fontId="22" fillId="26" borderId="19" xfId="1" applyFont="1" applyFill="1" applyBorder="1" applyAlignment="1">
      <alignment vertical="center" wrapText="1"/>
    </xf>
    <xf numFmtId="49" fontId="18" fillId="0" borderId="29" xfId="3" applyNumberFormat="1" applyFont="1" applyFill="1" applyBorder="1" applyAlignment="1">
      <alignment vertical="center" wrapText="1"/>
    </xf>
    <xf numFmtId="49" fontId="23" fillId="0" borderId="29" xfId="3" applyNumberFormat="1" applyFont="1" applyFill="1" applyBorder="1" applyAlignment="1">
      <alignment vertical="center" wrapText="1"/>
    </xf>
    <xf numFmtId="0" fontId="18" fillId="0" borderId="1" xfId="3" applyNumberFormat="1" applyFont="1" applyFill="1" applyBorder="1" applyAlignment="1">
      <alignment horizontal="center" vertical="center" wrapText="1"/>
    </xf>
    <xf numFmtId="0" fontId="5" fillId="2" borderId="28" xfId="2" applyFont="1" applyFill="1" applyBorder="1" applyAlignment="1">
      <alignment horizontal="center" vertical="center"/>
    </xf>
    <xf numFmtId="0" fontId="4" fillId="12" borderId="10" xfId="0" applyFont="1" applyFill="1" applyBorder="1" applyAlignment="1">
      <alignment horizontal="center" vertical="center"/>
    </xf>
    <xf numFmtId="0" fontId="4" fillId="12" borderId="11" xfId="0" applyFont="1" applyFill="1" applyBorder="1" applyAlignment="1">
      <alignment horizontal="center" vertical="center"/>
    </xf>
    <xf numFmtId="0" fontId="4" fillId="12" borderId="12" xfId="0" applyFont="1" applyFill="1" applyBorder="1" applyAlignment="1">
      <alignment horizontal="center" vertical="center"/>
    </xf>
    <xf numFmtId="0" fontId="4" fillId="15" borderId="10" xfId="0" applyFont="1" applyFill="1" applyBorder="1" applyAlignment="1">
      <alignment horizontal="center" vertical="center"/>
    </xf>
    <xf numFmtId="0" fontId="4" fillId="15" borderId="11" xfId="0" applyFont="1" applyFill="1" applyBorder="1" applyAlignment="1">
      <alignment horizontal="center" vertical="center"/>
    </xf>
    <xf numFmtId="0" fontId="4" fillId="15" borderId="12" xfId="0" applyFont="1" applyFill="1" applyBorder="1" applyAlignment="1">
      <alignment horizontal="center" vertical="center"/>
    </xf>
    <xf numFmtId="0" fontId="4" fillId="13" borderId="10" xfId="0" applyFont="1" applyFill="1" applyBorder="1" applyAlignment="1">
      <alignment horizontal="center" vertical="center"/>
    </xf>
    <xf numFmtId="0" fontId="4" fillId="13" borderId="11" xfId="0" applyFont="1" applyFill="1" applyBorder="1" applyAlignment="1">
      <alignment horizontal="center" vertical="center"/>
    </xf>
    <xf numFmtId="0" fontId="4" fillId="13" borderId="12"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2"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1" xfId="0" applyFont="1" applyFill="1" applyBorder="1" applyAlignment="1">
      <alignment horizontal="center" vertical="center"/>
    </xf>
    <xf numFmtId="0" fontId="4" fillId="9" borderId="12" xfId="0" applyFont="1" applyFill="1" applyBorder="1" applyAlignment="1">
      <alignment horizontal="center" vertical="center"/>
    </xf>
    <xf numFmtId="0" fontId="21" fillId="26" borderId="2" xfId="3" applyNumberFormat="1" applyFont="1" applyFill="1" applyBorder="1" applyAlignment="1">
      <alignment horizontal="left" vertical="center" wrapText="1"/>
    </xf>
    <xf numFmtId="0" fontId="25" fillId="26" borderId="29" xfId="3" applyNumberFormat="1" applyFont="1" applyFill="1" applyBorder="1" applyAlignment="1">
      <alignment horizontal="left" vertical="center" wrapText="1"/>
    </xf>
    <xf numFmtId="0" fontId="25" fillId="26" borderId="19" xfId="3" applyNumberFormat="1" applyFont="1" applyFill="1" applyBorder="1" applyAlignment="1">
      <alignment horizontal="left" vertical="center" wrapText="1"/>
    </xf>
    <xf numFmtId="0" fontId="21" fillId="26" borderId="2" xfId="3" applyNumberFormat="1" applyFont="1" applyFill="1" applyBorder="1" applyAlignment="1">
      <alignment horizontal="left" vertical="center"/>
    </xf>
    <xf numFmtId="0" fontId="21" fillId="26" borderId="29" xfId="3" applyNumberFormat="1" applyFont="1" applyFill="1" applyBorder="1" applyAlignment="1">
      <alignment horizontal="left" vertical="center"/>
    </xf>
    <xf numFmtId="0" fontId="21" fillId="26" borderId="19" xfId="3" applyNumberFormat="1" applyFont="1" applyFill="1" applyBorder="1" applyAlignment="1">
      <alignment horizontal="left" vertical="center"/>
    </xf>
    <xf numFmtId="0" fontId="1" fillId="0" borderId="22" xfId="1" applyFont="1" applyBorder="1" applyAlignment="1">
      <alignment horizontal="center" vertical="center"/>
    </xf>
    <xf numFmtId="0" fontId="1" fillId="0" borderId="15" xfId="1" applyFont="1" applyBorder="1" applyAlignment="1">
      <alignment horizontal="center" vertical="center"/>
    </xf>
    <xf numFmtId="0" fontId="18" fillId="0" borderId="1" xfId="3" applyNumberFormat="1" applyFont="1" applyFill="1" applyBorder="1" applyAlignment="1">
      <alignment horizontal="center" vertical="center"/>
    </xf>
    <xf numFmtId="49" fontId="21" fillId="26" borderId="2" xfId="3" applyNumberFormat="1" applyFont="1" applyFill="1" applyBorder="1" applyAlignment="1">
      <alignment horizontal="left" vertical="center" wrapText="1"/>
    </xf>
    <xf numFmtId="49" fontId="21" fillId="26" borderId="29" xfId="3" applyNumberFormat="1" applyFont="1" applyFill="1" applyBorder="1" applyAlignment="1">
      <alignment horizontal="left" vertical="center"/>
    </xf>
    <xf numFmtId="49" fontId="21" fillId="26" borderId="19" xfId="3" applyNumberFormat="1" applyFont="1" applyFill="1" applyBorder="1" applyAlignment="1">
      <alignment horizontal="left" vertical="center"/>
    </xf>
    <xf numFmtId="49" fontId="21" fillId="26" borderId="2" xfId="3" applyNumberFormat="1" applyFont="1" applyFill="1" applyBorder="1" applyAlignment="1">
      <alignment horizontal="left" vertical="center"/>
    </xf>
    <xf numFmtId="49" fontId="25" fillId="26" borderId="29" xfId="3" applyNumberFormat="1" applyFont="1" applyFill="1" applyBorder="1" applyAlignment="1">
      <alignment horizontal="left" vertical="center"/>
    </xf>
    <xf numFmtId="49" fontId="25" fillId="26" borderId="19" xfId="3" applyNumberFormat="1" applyFont="1" applyFill="1" applyBorder="1" applyAlignment="1">
      <alignment horizontal="left" vertical="center"/>
    </xf>
  </cellXfs>
  <cellStyles count="5">
    <cellStyle name="標準" xfId="0" builtinId="0"/>
    <cellStyle name="標準 2" xfId="1" xr:uid="{29E5A496-8D1C-9F4A-B398-D7E4841E367A}"/>
    <cellStyle name="標準 3" xfId="2" xr:uid="{9C06F82D-72C7-574E-83E1-D9D6C95CA145}"/>
    <cellStyle name="標準_3.出力帳票ｲﾒｰｼﾞ集_20060922" xfId="3" xr:uid="{CAE445D5-54B7-BD48-83EB-BC2DA44DC905}"/>
    <cellStyle name="標準_学力リサーチ集計結果（校内・クラス別）" xfId="4" xr:uid="{62E0205D-5437-E948-9F9A-881E1EBD2F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1310532</xdr:colOff>
      <xdr:row>6</xdr:row>
      <xdr:rowOff>67553</xdr:rowOff>
    </xdr:from>
    <xdr:to>
      <xdr:col>5</xdr:col>
      <xdr:colOff>607978</xdr:colOff>
      <xdr:row>20</xdr:row>
      <xdr:rowOff>13510</xdr:rowOff>
    </xdr:to>
    <xdr:sp macro="" textlink="">
      <xdr:nvSpPr>
        <xdr:cNvPr id="2" name="正方形/長方形 1">
          <a:extLst>
            <a:ext uri="{FF2B5EF4-FFF2-40B4-BE49-F238E27FC236}">
              <a16:creationId xmlns:a16="http://schemas.microsoft.com/office/drawing/2014/main" id="{B13184FB-24F5-2D4C-B785-1CC386BF5672}"/>
            </a:ext>
          </a:extLst>
        </xdr:cNvPr>
        <xdr:cNvSpPr/>
      </xdr:nvSpPr>
      <xdr:spPr>
        <a:xfrm>
          <a:off x="3593830" y="1607766"/>
          <a:ext cx="7714574" cy="353978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400"/>
            <a:t>多分オッケーだけど</a:t>
          </a:r>
          <a:endParaRPr kumimoji="1" lang="en-US" altLang="ja-JP" sz="4400"/>
        </a:p>
        <a:p>
          <a:pPr algn="ctr"/>
          <a:r>
            <a:rPr kumimoji="1" lang="ja-JP" altLang="en-US" sz="4400"/>
            <a:t>検証に時間をかける</a:t>
          </a:r>
          <a:endParaRPr kumimoji="1" lang="en-US" altLang="ja-JP" sz="4400"/>
        </a:p>
        <a:p>
          <a:pPr algn="ctr"/>
          <a:r>
            <a:rPr kumimoji="1" lang="en-US" altLang="ja-JP" sz="4400"/>
            <a:t>q138</a:t>
          </a:r>
          <a:r>
            <a:rPr kumimoji="1" lang="ja-JP" altLang="en-US" sz="4400"/>
            <a:t>おてて</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6172A-813C-A143-9304-A5CDE2E392D2}">
  <sheetPr>
    <tabColor theme="9"/>
  </sheetPr>
  <dimension ref="A1:P191"/>
  <sheetViews>
    <sheetView showGridLines="0" tabSelected="1" topLeftCell="A76" zoomScale="61" workbookViewId="0">
      <selection activeCell="C82" sqref="C82:C106"/>
    </sheetView>
  </sheetViews>
  <sheetFormatPr baseColWidth="10" defaultColWidth="12.7109375" defaultRowHeight="20"/>
  <cols>
    <col min="1" max="1" width="9" style="37" bestFit="1" customWidth="1"/>
    <col min="2" max="2" width="16.7109375" style="37" bestFit="1" customWidth="1"/>
    <col min="3" max="3" width="20.28515625" style="37" customWidth="1"/>
    <col min="4" max="4" width="67.28515625" style="165" customWidth="1"/>
    <col min="5" max="10" width="12.28515625" style="37" customWidth="1"/>
    <col min="11" max="16384" width="12.7109375" style="37"/>
  </cols>
  <sheetData>
    <row r="1" spans="1:16">
      <c r="A1" s="37" t="s">
        <v>1079</v>
      </c>
      <c r="B1" s="37" t="s">
        <v>1080</v>
      </c>
      <c r="C1" s="37" t="s">
        <v>1081</v>
      </c>
      <c r="D1" s="165" t="s">
        <v>1253</v>
      </c>
      <c r="E1" s="37" t="s">
        <v>1082</v>
      </c>
      <c r="F1" s="37" t="s">
        <v>1083</v>
      </c>
      <c r="G1" s="37" t="s">
        <v>1084</v>
      </c>
      <c r="H1" s="37" t="s">
        <v>1085</v>
      </c>
      <c r="I1" s="37" t="s">
        <v>1086</v>
      </c>
      <c r="J1" s="37" t="s">
        <v>1087</v>
      </c>
      <c r="K1" s="37" t="s">
        <v>1082</v>
      </c>
      <c r="L1" s="37" t="s">
        <v>1083</v>
      </c>
      <c r="M1" s="37" t="s">
        <v>1084</v>
      </c>
      <c r="N1" s="37" t="s">
        <v>1085</v>
      </c>
      <c r="O1" s="37" t="s">
        <v>1086</v>
      </c>
      <c r="P1" s="37" t="s">
        <v>1087</v>
      </c>
    </row>
    <row r="2" spans="1:16">
      <c r="A2" s="37" t="s">
        <v>199</v>
      </c>
      <c r="B2" s="37" t="s">
        <v>1088</v>
      </c>
      <c r="D2" s="165" t="s">
        <v>1089</v>
      </c>
      <c r="E2" s="37" t="str">
        <f ca="1">+IFERROR(INDEX(qidlist!$G:$G,MATCH(E$1&amp;$A2,qidlist!$Q:$Q,0),0),"")</f>
        <v>Q00000000010</v>
      </c>
      <c r="F2" s="37" t="str">
        <f ca="1">+IFERROR(INDEX(qidlist!$G:$G,MATCH(F$1&amp;$A2,qidlist!$Q:$Q,0),0),"")</f>
        <v>Q00000001080</v>
      </c>
      <c r="G2" s="37" t="str">
        <f ca="1">+IFERROR(INDEX(qidlist!$G:$G,MATCH(G$1&amp;$A2,qidlist!$Q:$Q,0),0),"")</f>
        <v>Q00000001980</v>
      </c>
      <c r="H2" s="37" t="str">
        <f ca="1">+IFERROR(INDEX(qidlist!$G:$G,MATCH(H$1&amp;$A2,qidlist!$Q:$Q,0),0),"")</f>
        <v>Q00000002840</v>
      </c>
      <c r="I2" s="37" t="str">
        <f ca="1">+IFERROR(INDEX(qidlist!$G:$G,MATCH(I$1&amp;$A2,qidlist!$Q:$Q,0),0),"")</f>
        <v>Q00000003700</v>
      </c>
      <c r="J2" s="37" t="str">
        <f ca="1">+IFERROR(INDEX(qidlist!$G:$G,MATCH(J$1&amp;$A2,qidlist!$Q:$Q,0),0),"")</f>
        <v>Q00000004720</v>
      </c>
    </row>
    <row r="3" spans="1:16">
      <c r="A3" s="37" t="s">
        <v>201</v>
      </c>
      <c r="D3" s="165" t="s">
        <v>1090</v>
      </c>
      <c r="E3" s="37" t="str">
        <f ca="1">+IFERROR(INDEX(qidlist!$G:$G,MATCH(E$1&amp;$A3,qidlist!$Q:$Q,0),0),"")</f>
        <v>Q00000000020</v>
      </c>
      <c r="F3" s="37" t="str">
        <f ca="1">+IFERROR(INDEX(qidlist!$G:$G,MATCH(F$1&amp;$A3,qidlist!$Q:$Q,0),0),"")</f>
        <v>Q00000001090</v>
      </c>
      <c r="G3" s="37" t="str">
        <f ca="1">+IFERROR(INDEX(qidlist!$G:$G,MATCH(G$1&amp;$A3,qidlist!$Q:$Q,0),0),"")</f>
        <v>Q00000001990</v>
      </c>
      <c r="H3" s="37" t="str">
        <f ca="1">+IFERROR(INDEX(qidlist!$G:$G,MATCH(H$1&amp;$A3,qidlist!$Q:$Q,0),0),"")</f>
        <v>Q00000002850</v>
      </c>
      <c r="I3" s="37" t="str">
        <f ca="1">+IFERROR(INDEX(qidlist!$G:$G,MATCH(I$1&amp;$A3,qidlist!$Q:$Q,0),0),"")</f>
        <v>Q00000003710</v>
      </c>
      <c r="J3" s="37" t="str">
        <f ca="1">+IFERROR(INDEX(qidlist!$G:$G,MATCH(J$1&amp;$A3,qidlist!$Q:$Q,0),0),"")</f>
        <v>Q00000004730</v>
      </c>
    </row>
    <row r="4" spans="1:16">
      <c r="A4" s="37" t="s">
        <v>203</v>
      </c>
      <c r="D4" s="165" t="s">
        <v>1091</v>
      </c>
      <c r="E4" s="37" t="str">
        <f ca="1">+IFERROR(INDEX(qidlist!$G:$G,MATCH(E$1&amp;$A4,qidlist!$Q:$Q,0),0),"")</f>
        <v>Q00000000030</v>
      </c>
      <c r="F4" s="37" t="str">
        <f ca="1">+IFERROR(INDEX(qidlist!$G:$G,MATCH(F$1&amp;$A4,qidlist!$Q:$Q,0),0),"")</f>
        <v>Q00000001100</v>
      </c>
      <c r="G4" s="37" t="str">
        <f ca="1">+IFERROR(INDEX(qidlist!$G:$G,MATCH(G$1&amp;$A4,qidlist!$Q:$Q,0),0),"")</f>
        <v>Q00000002000</v>
      </c>
      <c r="H4" s="37" t="str">
        <f ca="1">+IFERROR(INDEX(qidlist!$G:$G,MATCH(H$1&amp;$A4,qidlist!$Q:$Q,0),0),"")</f>
        <v>Q00000002860</v>
      </c>
      <c r="I4" s="37" t="str">
        <f ca="1">+IFERROR(INDEX(qidlist!$G:$G,MATCH(I$1&amp;$A4,qidlist!$Q:$Q,0),0),"")</f>
        <v>Q00000003720</v>
      </c>
      <c r="J4" s="37" t="str">
        <f ca="1">+IFERROR(INDEX(qidlist!$G:$G,MATCH(J$1&amp;$A4,qidlist!$Q:$Q,0),0),"")</f>
        <v>Q00000004740</v>
      </c>
    </row>
    <row r="5" spans="1:16">
      <c r="A5" s="37" t="s">
        <v>205</v>
      </c>
      <c r="D5" s="165" t="s">
        <v>1092</v>
      </c>
      <c r="E5" s="37" t="str">
        <f ca="1">+IFERROR(INDEX(qidlist!$G:$G,MATCH(E$1&amp;$A5,qidlist!$Q:$Q,0),0),"")</f>
        <v>Q00000000040</v>
      </c>
      <c r="F5" s="37" t="str">
        <f ca="1">+IFERROR(INDEX(qidlist!$G:$G,MATCH(F$1&amp;$A5,qidlist!$Q:$Q,0),0),"")</f>
        <v>Q00000001110</v>
      </c>
      <c r="G5" s="37" t="str">
        <f ca="1">+IFERROR(INDEX(qidlist!$G:$G,MATCH(G$1&amp;$A5,qidlist!$Q:$Q,0),0),"")</f>
        <v>Q00000002010</v>
      </c>
      <c r="H5" s="37" t="str">
        <f ca="1">+IFERROR(INDEX(qidlist!$G:$G,MATCH(H$1&amp;$A5,qidlist!$Q:$Q,0),0),"")</f>
        <v>Q00000002870</v>
      </c>
      <c r="I5" s="37" t="str">
        <f ca="1">+IFERROR(INDEX(qidlist!$G:$G,MATCH(I$1&amp;$A5,qidlist!$Q:$Q,0),0),"")</f>
        <v>Q00000003730</v>
      </c>
      <c r="J5" s="37" t="str">
        <f ca="1">+IFERROR(INDEX(qidlist!$G:$G,MATCH(J$1&amp;$A5,qidlist!$Q:$Q,0),0),"")</f>
        <v>Q00000004750</v>
      </c>
    </row>
    <row r="6" spans="1:16">
      <c r="A6" s="37" t="s">
        <v>53</v>
      </c>
      <c r="B6" s="37" t="s">
        <v>1093</v>
      </c>
      <c r="C6" s="37" t="s">
        <v>1094</v>
      </c>
      <c r="D6" s="165" t="s">
        <v>1095</v>
      </c>
      <c r="E6" s="37" t="str">
        <f ca="1">+IFERROR(INDEX(qidlist!$G:$G,MATCH(E$1&amp;$A6,qidlist!$Q:$Q,0),0),"")</f>
        <v>Q00000000170</v>
      </c>
      <c r="F6" s="37" t="str">
        <f ca="1">+IFERROR(INDEX(qidlist!$G:$G,MATCH(F$1&amp;$A6,qidlist!$Q:$Q,0),0),"")</f>
        <v>Q00000001240</v>
      </c>
      <c r="G6" s="37" t="str">
        <f ca="1">+IFERROR(INDEX(qidlist!$G:$G,MATCH(G$1&amp;$A6,qidlist!$Q:$Q,0),0),"")</f>
        <v>Q00000002140</v>
      </c>
      <c r="H6" s="37" t="str">
        <f ca="1">+IFERROR(INDEX(qidlist!$G:$G,MATCH(H$1&amp;$A6,qidlist!$Q:$Q,0),0),"")</f>
        <v>Q00000003000</v>
      </c>
      <c r="I6" s="37" t="str">
        <f ca="1">+IFERROR(INDEX(qidlist!$G:$G,MATCH(I$1&amp;$A6,qidlist!$Q:$Q,0),0),"")</f>
        <v>Q00000003860</v>
      </c>
      <c r="J6" s="37" t="str">
        <f ca="1">+IFERROR(INDEX(qidlist!$G:$G,MATCH(J$1&amp;$A6,qidlist!$Q:$Q,0),0),"")</f>
        <v>Q00000004880</v>
      </c>
    </row>
    <row r="7" spans="1:16">
      <c r="A7" s="37" t="s">
        <v>49</v>
      </c>
      <c r="B7" s="37" t="s">
        <v>1096</v>
      </c>
      <c r="D7" s="165" t="s">
        <v>1097</v>
      </c>
      <c r="E7" s="37" t="str">
        <f ca="1">+IFERROR(INDEX(qidlist!$G:$G,MATCH(E$1&amp;$A7,qidlist!$Q:$Q,0),0),"")</f>
        <v>Q00000000070</v>
      </c>
      <c r="F7" s="37" t="str">
        <f ca="1">+IFERROR(INDEX(qidlist!$G:$G,MATCH(F$1&amp;$A7,qidlist!$Q:$Q,0),0),"")</f>
        <v>Q00000001140</v>
      </c>
      <c r="G7" s="37" t="str">
        <f ca="1">+IFERROR(INDEX(qidlist!$G:$G,MATCH(G$1&amp;$A7,qidlist!$Q:$Q,0),0),"")</f>
        <v>Q00000002040</v>
      </c>
      <c r="H7" s="37" t="str">
        <f ca="1">+IFERROR(INDEX(qidlist!$G:$G,MATCH(H$1&amp;$A7,qidlist!$Q:$Q,0),0),"")</f>
        <v>Q00000002900</v>
      </c>
      <c r="I7" s="37" t="str">
        <f ca="1">+IFERROR(INDEX(qidlist!$G:$G,MATCH(I$1&amp;$A7,qidlist!$Q:$Q,0),0),"")</f>
        <v>Q00000003760</v>
      </c>
      <c r="J7" s="37" t="str">
        <f ca="1">+IFERROR(INDEX(qidlist!$G:$G,MATCH(J$1&amp;$A7,qidlist!$Q:$Q,0),0),"")</f>
        <v>Q00000004780</v>
      </c>
    </row>
    <row r="8" spans="1:16">
      <c r="A8" s="37" t="s">
        <v>51</v>
      </c>
      <c r="B8" s="37" t="s">
        <v>1098</v>
      </c>
      <c r="D8" s="165" t="s">
        <v>1099</v>
      </c>
      <c r="E8" s="37" t="str">
        <f ca="1">+IFERROR(INDEX(qidlist!$G:$G,MATCH(E$1&amp;$A8,qidlist!$Q:$Q,0),0),"")</f>
        <v>Q00000000150</v>
      </c>
      <c r="F8" s="37" t="str">
        <f ca="1">+IFERROR(INDEX(qidlist!$G:$G,MATCH(F$1&amp;$A8,qidlist!$Q:$Q,0),0),"")</f>
        <v>Q00000001220</v>
      </c>
      <c r="G8" s="37" t="str">
        <f ca="1">+IFERROR(INDEX(qidlist!$G:$G,MATCH(G$1&amp;$A8,qidlist!$Q:$Q,0),0),"")</f>
        <v>Q00000002120</v>
      </c>
      <c r="H8" s="37" t="str">
        <f ca="1">+IFERROR(INDEX(qidlist!$G:$G,MATCH(H$1&amp;$A8,qidlist!$Q:$Q,0),0),"")</f>
        <v>Q00000002980</v>
      </c>
      <c r="I8" s="37" t="str">
        <f ca="1">+IFERROR(INDEX(qidlist!$G:$G,MATCH(I$1&amp;$A8,qidlist!$Q:$Q,0),0),"")</f>
        <v>Q00000003840</v>
      </c>
      <c r="J8" s="37" t="str">
        <f ca="1">+IFERROR(INDEX(qidlist!$G:$G,MATCH(J$1&amp;$A8,qidlist!$Q:$Q,0),0),"")</f>
        <v>Q00000004860</v>
      </c>
    </row>
    <row r="9" spans="1:16">
      <c r="A9" s="37" t="s">
        <v>55</v>
      </c>
      <c r="D9" s="165" t="s">
        <v>1100</v>
      </c>
      <c r="E9" s="37" t="str">
        <f ca="1">+IFERROR(INDEX(qidlist!$G:$G,MATCH(E$1&amp;$A9,qidlist!$Q:$Q,0),0),"")</f>
        <v>Q00000000200</v>
      </c>
      <c r="F9" s="37" t="str">
        <f ca="1">+IFERROR(INDEX(qidlist!$G:$G,MATCH(F$1&amp;$A9,qidlist!$Q:$Q,0),0),"")</f>
        <v>Q00000001270</v>
      </c>
      <c r="G9" s="37" t="str">
        <f ca="1">+IFERROR(INDEX(qidlist!$G:$G,MATCH(G$1&amp;$A9,qidlist!$Q:$Q,0),0),"")</f>
        <v>Q00000002170</v>
      </c>
      <c r="H9" s="37" t="str">
        <f ca="1">+IFERROR(INDEX(qidlist!$G:$G,MATCH(H$1&amp;$A9,qidlist!$Q:$Q,0),0),"")</f>
        <v>Q00000003030</v>
      </c>
      <c r="I9" s="37" t="str">
        <f ca="1">+IFERROR(INDEX(qidlist!$G:$G,MATCH(I$1&amp;$A9,qidlist!$Q:$Q,0),0),"")</f>
        <v>Q00000003890</v>
      </c>
      <c r="J9" s="37" t="str">
        <f ca="1">+IFERROR(INDEX(qidlist!$G:$G,MATCH(J$1&amp;$A9,qidlist!$Q:$Q,0),0),"")</f>
        <v>Q00000004910</v>
      </c>
    </row>
    <row r="10" spans="1:16">
      <c r="A10" s="37" t="s">
        <v>1101</v>
      </c>
      <c r="D10" s="165" t="s">
        <v>12</v>
      </c>
      <c r="E10" s="37" t="str">
        <f ca="1">+IFERROR(INDEX(qidlist!$G:$G,MATCH(E$1&amp;$A10,qidlist!$Q:$Q,0),0),"")</f>
        <v/>
      </c>
      <c r="F10" s="37" t="str">
        <f ca="1">+IFERROR(INDEX(qidlist!$G:$G,MATCH(F$1&amp;$A10,qidlist!$Q:$Q,0),0),"")</f>
        <v/>
      </c>
      <c r="G10" s="37" t="str">
        <f ca="1">+IFERROR(INDEX(qidlist!$G:$G,MATCH(G$1&amp;$A10,qidlist!$Q:$Q,0),0),"")</f>
        <v/>
      </c>
      <c r="H10" s="37" t="str">
        <f ca="1">+IFERROR(INDEX(qidlist!$G:$G,MATCH(H$1&amp;$A10,qidlist!$Q:$Q,0),0),"")</f>
        <v/>
      </c>
      <c r="I10" s="37" t="str">
        <f ca="1">+IFERROR(INDEX(qidlist!$G:$G,MATCH(I$1&amp;$A10,qidlist!$Q:$Q,0),0),"")</f>
        <v/>
      </c>
      <c r="J10" s="37" t="str">
        <f ca="1">+IFERROR(INDEX(qidlist!$G:$G,MATCH(J$1&amp;$A10,qidlist!$Q:$Q,0),0),"")</f>
        <v/>
      </c>
    </row>
    <row r="11" spans="1:16">
      <c r="A11" s="37" t="s">
        <v>1102</v>
      </c>
      <c r="D11" s="165" t="s">
        <v>12</v>
      </c>
      <c r="E11" s="37" t="str">
        <f ca="1">+IFERROR(INDEX(qidlist!$G:$G,MATCH(E$1&amp;$A11,qidlist!$Q:$Q,0),0),"")</f>
        <v/>
      </c>
      <c r="F11" s="37" t="str">
        <f ca="1">+IFERROR(INDEX(qidlist!$G:$G,MATCH(F$1&amp;$A11,qidlist!$Q:$Q,0),0),"")</f>
        <v/>
      </c>
      <c r="G11" s="37" t="str">
        <f ca="1">+IFERROR(INDEX(qidlist!$G:$G,MATCH(G$1&amp;$A11,qidlist!$Q:$Q,0),0),"")</f>
        <v/>
      </c>
      <c r="H11" s="37" t="str">
        <f ca="1">+IFERROR(INDEX(qidlist!$G:$G,MATCH(H$1&amp;$A11,qidlist!$Q:$Q,0),0),"")</f>
        <v/>
      </c>
      <c r="I11" s="37" t="str">
        <f ca="1">+IFERROR(INDEX(qidlist!$G:$G,MATCH(I$1&amp;$A11,qidlist!$Q:$Q,0),0),"")</f>
        <v/>
      </c>
      <c r="J11" s="37" t="str">
        <f ca="1">+IFERROR(INDEX(qidlist!$G:$G,MATCH(J$1&amp;$A11,qidlist!$Q:$Q,0),0),"")</f>
        <v/>
      </c>
    </row>
    <row r="12" spans="1:16">
      <c r="A12" s="37" t="s">
        <v>1103</v>
      </c>
      <c r="D12" s="165" t="s">
        <v>12</v>
      </c>
      <c r="E12" s="37" t="str">
        <f ca="1">+IFERROR(INDEX(qidlist!$G:$G,MATCH(E$1&amp;$A12,qidlist!$Q:$Q,0),0),"")</f>
        <v/>
      </c>
      <c r="F12" s="37" t="str">
        <f ca="1">+IFERROR(INDEX(qidlist!$G:$G,MATCH(F$1&amp;$A12,qidlist!$Q:$Q,0),0),"")</f>
        <v/>
      </c>
      <c r="G12" s="37" t="str">
        <f ca="1">+IFERROR(INDEX(qidlist!$G:$G,MATCH(G$1&amp;$A12,qidlist!$Q:$Q,0),0),"")</f>
        <v/>
      </c>
      <c r="H12" s="37" t="str">
        <f ca="1">+IFERROR(INDEX(qidlist!$G:$G,MATCH(H$1&amp;$A12,qidlist!$Q:$Q,0),0),"")</f>
        <v/>
      </c>
      <c r="I12" s="37" t="str">
        <f ca="1">+IFERROR(INDEX(qidlist!$G:$G,MATCH(I$1&amp;$A12,qidlist!$Q:$Q,0),0),"")</f>
        <v/>
      </c>
      <c r="J12" s="37" t="str">
        <f ca="1">+IFERROR(INDEX(qidlist!$G:$G,MATCH(J$1&amp;$A12,qidlist!$Q:$Q,0),0),"")</f>
        <v/>
      </c>
    </row>
    <row r="13" spans="1:16">
      <c r="A13" s="37" t="s">
        <v>1104</v>
      </c>
      <c r="D13" s="165" t="s">
        <v>12</v>
      </c>
      <c r="E13" s="37" t="str">
        <f ca="1">+IFERROR(INDEX(qidlist!$G:$G,MATCH(E$1&amp;$A13,qidlist!$Q:$Q,0),0),"")</f>
        <v/>
      </c>
      <c r="F13" s="37" t="str">
        <f ca="1">+IFERROR(INDEX(qidlist!$G:$G,MATCH(F$1&amp;$A13,qidlist!$Q:$Q,0),0),"")</f>
        <v/>
      </c>
      <c r="G13" s="37" t="str">
        <f ca="1">+IFERROR(INDEX(qidlist!$G:$G,MATCH(G$1&amp;$A13,qidlist!$Q:$Q,0),0),"")</f>
        <v/>
      </c>
      <c r="H13" s="37" t="str">
        <f ca="1">+IFERROR(INDEX(qidlist!$G:$G,MATCH(H$1&amp;$A13,qidlist!$Q:$Q,0),0),"")</f>
        <v/>
      </c>
      <c r="I13" s="37" t="str">
        <f ca="1">+IFERROR(INDEX(qidlist!$G:$G,MATCH(I$1&amp;$A13,qidlist!$Q:$Q,0),0),"")</f>
        <v/>
      </c>
      <c r="J13" s="37" t="str">
        <f ca="1">+IFERROR(INDEX(qidlist!$G:$G,MATCH(J$1&amp;$A13,qidlist!$Q:$Q,0),0),"")</f>
        <v/>
      </c>
    </row>
    <row r="14" spans="1:16">
      <c r="A14" s="37" t="s">
        <v>61</v>
      </c>
      <c r="C14" s="37" t="s">
        <v>56</v>
      </c>
      <c r="D14" s="165" t="s">
        <v>1105</v>
      </c>
      <c r="E14" s="37" t="str">
        <f ca="1">+IFERROR(INDEX(qidlist!$G:$G,MATCH(E$1&amp;$A14,qidlist!$Q:$Q,0),0),"")</f>
        <v>Q00000000190</v>
      </c>
      <c r="F14" s="37" t="str">
        <f ca="1">+IFERROR(INDEX(qidlist!$G:$G,MATCH(F$1&amp;$A14,qidlist!$Q:$Q,0),0),"")</f>
        <v>Q00000001260</v>
      </c>
      <c r="G14" s="37" t="str">
        <f ca="1">+IFERROR(INDEX(qidlist!$G:$G,MATCH(G$1&amp;$A14,qidlist!$Q:$Q,0),0),"")</f>
        <v>Q00000002160</v>
      </c>
      <c r="H14" s="37" t="str">
        <f ca="1">+IFERROR(INDEX(qidlist!$G:$G,MATCH(H$1&amp;$A14,qidlist!$Q:$Q,0),0),"")</f>
        <v>Q00000003020</v>
      </c>
      <c r="I14" s="37" t="str">
        <f ca="1">+IFERROR(INDEX(qidlist!$G:$G,MATCH(I$1&amp;$A14,qidlist!$Q:$Q,0),0),"")</f>
        <v>Q00000003880</v>
      </c>
      <c r="J14" s="37" t="str">
        <f ca="1">+IFERROR(INDEX(qidlist!$G:$G,MATCH(J$1&amp;$A14,qidlist!$Q:$Q,0),0),"")</f>
        <v>Q00000004900</v>
      </c>
    </row>
    <row r="15" spans="1:16">
      <c r="A15" s="37" t="s">
        <v>63</v>
      </c>
      <c r="D15" s="165" t="s">
        <v>1106</v>
      </c>
      <c r="E15" s="37" t="str">
        <f ca="1">+IFERROR(INDEX(qidlist!$G:$G,MATCH(E$1&amp;$A15,qidlist!$Q:$Q,0),0),"")</f>
        <v>Q00000000240</v>
      </c>
      <c r="F15" s="37" t="str">
        <f ca="1">+IFERROR(INDEX(qidlist!$G:$G,MATCH(F$1&amp;$A15,qidlist!$Q:$Q,0),0),"")</f>
        <v>Q00000001310</v>
      </c>
      <c r="G15" s="37" t="str">
        <f ca="1">+IFERROR(INDEX(qidlist!$G:$G,MATCH(G$1&amp;$A15,qidlist!$Q:$Q,0),0),"")</f>
        <v>Q00000002210</v>
      </c>
      <c r="H15" s="37" t="str">
        <f ca="1">+IFERROR(INDEX(qidlist!$G:$G,MATCH(H$1&amp;$A15,qidlist!$Q:$Q,0),0),"")</f>
        <v>Q00000003070</v>
      </c>
      <c r="I15" s="37" t="str">
        <f ca="1">+IFERROR(INDEX(qidlist!$G:$G,MATCH(I$1&amp;$A15,qidlist!$Q:$Q,0),0),"")</f>
        <v>Q00000003930</v>
      </c>
      <c r="J15" s="37" t="str">
        <f ca="1">+IFERROR(INDEX(qidlist!$G:$G,MATCH(J$1&amp;$A15,qidlist!$Q:$Q,0),0),"")</f>
        <v>Q00000004950</v>
      </c>
    </row>
    <row r="16" spans="1:16">
      <c r="A16" s="37" t="s">
        <v>65</v>
      </c>
      <c r="D16" s="165" t="s">
        <v>1107</v>
      </c>
      <c r="E16" s="37" t="str">
        <f ca="1">+IFERROR(INDEX(qidlist!$G:$G,MATCH(E$1&amp;$A16,qidlist!$Q:$Q,0),0),"")</f>
        <v>Q00000000250</v>
      </c>
      <c r="F16" s="37" t="str">
        <f ca="1">+IFERROR(INDEX(qidlist!$G:$G,MATCH(F$1&amp;$A16,qidlist!$Q:$Q,0),0),"")</f>
        <v>Q00000001320</v>
      </c>
      <c r="G16" s="37" t="str">
        <f ca="1">+IFERROR(INDEX(qidlist!$G:$G,MATCH(G$1&amp;$A16,qidlist!$Q:$Q,0),0),"")</f>
        <v>Q00000002220</v>
      </c>
      <c r="H16" s="37" t="str">
        <f ca="1">+IFERROR(INDEX(qidlist!$G:$G,MATCH(H$1&amp;$A16,qidlist!$Q:$Q,0),0),"")</f>
        <v>Q00000003080</v>
      </c>
      <c r="I16" s="37" t="str">
        <f ca="1">+IFERROR(INDEX(qidlist!$G:$G,MATCH(I$1&amp;$A16,qidlist!$Q:$Q,0),0),"")</f>
        <v>Q00000003940</v>
      </c>
      <c r="J16" s="37" t="str">
        <f ca="1">+IFERROR(INDEX(qidlist!$G:$G,MATCH(J$1&amp;$A16,qidlist!$Q:$Q,0),0),"")</f>
        <v>Q00000004960</v>
      </c>
    </row>
    <row r="17" spans="1:10">
      <c r="A17" s="37" t="s">
        <v>59</v>
      </c>
      <c r="D17" s="165" t="s">
        <v>1108</v>
      </c>
      <c r="E17" s="37" t="str">
        <f ca="1">+IFERROR(INDEX(qidlist!$G:$G,MATCH(E$1&amp;$A17,qidlist!$Q:$Q,0),0),"")</f>
        <v>Q00000000130</v>
      </c>
      <c r="F17" s="37" t="str">
        <f ca="1">+IFERROR(INDEX(qidlist!$G:$G,MATCH(F$1&amp;$A17,qidlist!$Q:$Q,0),0),"")</f>
        <v>Q00000001200</v>
      </c>
      <c r="G17" s="37" t="str">
        <f ca="1">+IFERROR(INDEX(qidlist!$G:$G,MATCH(G$1&amp;$A17,qidlist!$Q:$Q,0),0),"")</f>
        <v>Q00000002100</v>
      </c>
      <c r="H17" s="37" t="str">
        <f ca="1">+IFERROR(INDEX(qidlist!$G:$G,MATCH(H$1&amp;$A17,qidlist!$Q:$Q,0),0),"")</f>
        <v>Q00000002960</v>
      </c>
      <c r="I17" s="37" t="str">
        <f ca="1">+IFERROR(INDEX(qidlist!$G:$G,MATCH(I$1&amp;$A17,qidlist!$Q:$Q,0),0),"")</f>
        <v>Q00000003820</v>
      </c>
      <c r="J17" s="37" t="str">
        <f ca="1">+IFERROR(INDEX(qidlist!$G:$G,MATCH(J$1&amp;$A17,qidlist!$Q:$Q,0),0),"")</f>
        <v>Q00000004840</v>
      </c>
    </row>
    <row r="18" spans="1:10">
      <c r="A18" s="37" t="s">
        <v>1109</v>
      </c>
      <c r="D18" s="165" t="s">
        <v>12</v>
      </c>
      <c r="E18" s="37" t="str">
        <f ca="1">+IFERROR(INDEX(qidlist!$G:$G,MATCH(E$1&amp;$A18,qidlist!$Q:$Q,0),0),"")</f>
        <v/>
      </c>
      <c r="F18" s="37" t="str">
        <f ca="1">+IFERROR(INDEX(qidlist!$G:$G,MATCH(F$1&amp;$A18,qidlist!$Q:$Q,0),0),"")</f>
        <v/>
      </c>
      <c r="G18" s="37" t="str">
        <f ca="1">+IFERROR(INDEX(qidlist!$G:$G,MATCH(G$1&amp;$A18,qidlist!$Q:$Q,0),0),"")</f>
        <v/>
      </c>
      <c r="H18" s="37" t="str">
        <f ca="1">+IFERROR(INDEX(qidlist!$G:$G,MATCH(H$1&amp;$A18,qidlist!$Q:$Q,0),0),"")</f>
        <v/>
      </c>
      <c r="I18" s="37" t="str">
        <f ca="1">+IFERROR(INDEX(qidlist!$G:$G,MATCH(I$1&amp;$A18,qidlist!$Q:$Q,0),0),"")</f>
        <v/>
      </c>
      <c r="J18" s="37" t="str">
        <f ca="1">+IFERROR(INDEX(qidlist!$G:$G,MATCH(J$1&amp;$A18,qidlist!$Q:$Q,0),0),"")</f>
        <v/>
      </c>
    </row>
    <row r="19" spans="1:10">
      <c r="A19" s="37" t="s">
        <v>1110</v>
      </c>
      <c r="D19" s="165" t="s">
        <v>12</v>
      </c>
      <c r="E19" s="37" t="str">
        <f ca="1">+IFERROR(INDEX(qidlist!$G:$G,MATCH(E$1&amp;$A19,qidlist!$Q:$Q,0),0),"")</f>
        <v/>
      </c>
      <c r="F19" s="37" t="str">
        <f ca="1">+IFERROR(INDEX(qidlist!$G:$G,MATCH(F$1&amp;$A19,qidlist!$Q:$Q,0),0),"")</f>
        <v/>
      </c>
      <c r="G19" s="37" t="str">
        <f ca="1">+IFERROR(INDEX(qidlist!$G:$G,MATCH(G$1&amp;$A19,qidlist!$Q:$Q,0),0),"")</f>
        <v/>
      </c>
      <c r="H19" s="37" t="str">
        <f ca="1">+IFERROR(INDEX(qidlist!$G:$G,MATCH(H$1&amp;$A19,qidlist!$Q:$Q,0),0),"")</f>
        <v/>
      </c>
      <c r="I19" s="37" t="str">
        <f ca="1">+IFERROR(INDEX(qidlist!$G:$G,MATCH(I$1&amp;$A19,qidlist!$Q:$Q,0),0),"")</f>
        <v/>
      </c>
      <c r="J19" s="37" t="str">
        <f ca="1">+IFERROR(INDEX(qidlist!$G:$G,MATCH(J$1&amp;$A19,qidlist!$Q:$Q,0),0),"")</f>
        <v/>
      </c>
    </row>
    <row r="20" spans="1:10">
      <c r="A20" s="37" t="s">
        <v>69</v>
      </c>
      <c r="C20" s="37" t="s">
        <v>1111</v>
      </c>
      <c r="D20" s="165" t="s">
        <v>1112</v>
      </c>
      <c r="E20" s="37" t="str">
        <f ca="1">+IFERROR(INDEX(qidlist!$G:$G,MATCH(E$1&amp;$A20,qidlist!$Q:$Q,0),0),"")</f>
        <v>Q00000000050</v>
      </c>
      <c r="F20" s="37" t="str">
        <f ca="1">+IFERROR(INDEX(qidlist!$G:$G,MATCH(F$1&amp;$A20,qidlist!$Q:$Q,0),0),"")</f>
        <v>Q00000001120</v>
      </c>
      <c r="G20" s="37" t="str">
        <f ca="1">+IFERROR(INDEX(qidlist!$G:$G,MATCH(G$1&amp;$A20,qidlist!$Q:$Q,0),0),"")</f>
        <v>Q00000002020</v>
      </c>
      <c r="H20" s="37" t="str">
        <f ca="1">+IFERROR(INDEX(qidlist!$G:$G,MATCH(H$1&amp;$A20,qidlist!$Q:$Q,0),0),"")</f>
        <v>Q00000002880</v>
      </c>
      <c r="I20" s="37" t="str">
        <f ca="1">+IFERROR(INDEX(qidlist!$G:$G,MATCH(I$1&amp;$A20,qidlist!$Q:$Q,0),0),"")</f>
        <v>Q00000003740</v>
      </c>
      <c r="J20" s="37" t="str">
        <f ca="1">+IFERROR(INDEX(qidlist!$G:$G,MATCH(J$1&amp;$A20,qidlist!$Q:$Q,0),0),"")</f>
        <v>Q00000004760</v>
      </c>
    </row>
    <row r="21" spans="1:10">
      <c r="A21" s="37" t="s">
        <v>73</v>
      </c>
      <c r="D21" s="165" t="s">
        <v>1113</v>
      </c>
      <c r="E21" s="37" t="str">
        <f ca="1">+IFERROR(INDEX(qidlist!$G:$G,MATCH(E$1&amp;$A21,qidlist!$Q:$Q,0),0),"")</f>
        <v>Q00000000220</v>
      </c>
      <c r="F21" s="37" t="str">
        <f ca="1">+IFERROR(INDEX(qidlist!$G:$G,MATCH(F$1&amp;$A21,qidlist!$Q:$Q,0),0),"")</f>
        <v>Q00000001290</v>
      </c>
      <c r="G21" s="37" t="str">
        <f ca="1">+IFERROR(INDEX(qidlist!$G:$G,MATCH(G$1&amp;$A21,qidlist!$Q:$Q,0),0),"")</f>
        <v>Q00000002190</v>
      </c>
      <c r="H21" s="37" t="str">
        <f ca="1">+IFERROR(INDEX(qidlist!$G:$G,MATCH(H$1&amp;$A21,qidlist!$Q:$Q,0),0),"")</f>
        <v>Q00000003050</v>
      </c>
      <c r="I21" s="37" t="str">
        <f ca="1">+IFERROR(INDEX(qidlist!$G:$G,MATCH(I$1&amp;$A21,qidlist!$Q:$Q,0),0),"")</f>
        <v>Q00000003910</v>
      </c>
      <c r="J21" s="37" t="str">
        <f ca="1">+IFERROR(INDEX(qidlist!$G:$G,MATCH(J$1&amp;$A21,qidlist!$Q:$Q,0),0),"")</f>
        <v>Q00000004930</v>
      </c>
    </row>
    <row r="22" spans="1:10">
      <c r="A22" s="37" t="s">
        <v>71</v>
      </c>
      <c r="D22" s="165" t="s">
        <v>1114</v>
      </c>
      <c r="E22" s="37" t="str">
        <f ca="1">+IFERROR(INDEX(qidlist!$G:$G,MATCH(E$1&amp;$A22,qidlist!$Q:$Q,0),0),"")</f>
        <v>Q00000000180</v>
      </c>
      <c r="F22" s="37" t="str">
        <f ca="1">+IFERROR(INDEX(qidlist!$G:$G,MATCH(F$1&amp;$A22,qidlist!$Q:$Q,0),0),"")</f>
        <v>Q00000001250</v>
      </c>
      <c r="G22" s="37" t="str">
        <f ca="1">+IFERROR(INDEX(qidlist!$G:$G,MATCH(G$1&amp;$A22,qidlist!$Q:$Q,0),0),"")</f>
        <v>Q00000002150</v>
      </c>
      <c r="H22" s="37" t="str">
        <f ca="1">+IFERROR(INDEX(qidlist!$G:$G,MATCH(H$1&amp;$A22,qidlist!$Q:$Q,0),0),"")</f>
        <v>Q00000003010</v>
      </c>
      <c r="I22" s="37" t="str">
        <f ca="1">+IFERROR(INDEX(qidlist!$G:$G,MATCH(I$1&amp;$A22,qidlist!$Q:$Q,0),0),"")</f>
        <v>Q00000003870</v>
      </c>
      <c r="J22" s="37" t="str">
        <f ca="1">+IFERROR(INDEX(qidlist!$G:$G,MATCH(J$1&amp;$A22,qidlist!$Q:$Q,0),0),"")</f>
        <v>Q00000004890</v>
      </c>
    </row>
    <row r="23" spans="1:10">
      <c r="A23" s="37" t="s">
        <v>75</v>
      </c>
      <c r="D23" s="165" t="s">
        <v>1115</v>
      </c>
      <c r="E23" s="37" t="str">
        <f ca="1">+IFERROR(INDEX(qidlist!$G:$G,MATCH(E$1&amp;$A23,qidlist!$Q:$Q,0),0),"")</f>
        <v>Q00000000280</v>
      </c>
      <c r="F23" s="37" t="str">
        <f ca="1">+IFERROR(INDEX(qidlist!$G:$G,MATCH(F$1&amp;$A23,qidlist!$Q:$Q,0),0),"")</f>
        <v>Q00000001350</v>
      </c>
      <c r="G23" s="37" t="str">
        <f ca="1">+IFERROR(INDEX(qidlist!$G:$G,MATCH(G$1&amp;$A23,qidlist!$Q:$Q,0),0),"")</f>
        <v>Q00000002250</v>
      </c>
      <c r="H23" s="37" t="str">
        <f ca="1">+IFERROR(INDEX(qidlist!$G:$G,MATCH(H$1&amp;$A23,qidlist!$Q:$Q,0),0),"")</f>
        <v>Q00000003110</v>
      </c>
      <c r="I23" s="37" t="str">
        <f ca="1">+IFERROR(INDEX(qidlist!$G:$G,MATCH(I$1&amp;$A23,qidlist!$Q:$Q,0),0),"")</f>
        <v>Q00000003970</v>
      </c>
      <c r="J23" s="37" t="str">
        <f ca="1">+IFERROR(INDEX(qidlist!$G:$G,MATCH(J$1&amp;$A23,qidlist!$Q:$Q,0),0),"")</f>
        <v>Q00000004990</v>
      </c>
    </row>
    <row r="24" spans="1:10">
      <c r="A24" s="37" t="s">
        <v>1116</v>
      </c>
      <c r="D24" s="165" t="s">
        <v>12</v>
      </c>
      <c r="E24" s="37" t="str">
        <f ca="1">+IFERROR(INDEX(qidlist!$G:$G,MATCH(E$1&amp;$A24,qidlist!$Q:$Q,0),0),"")</f>
        <v/>
      </c>
      <c r="F24" s="37" t="str">
        <f ca="1">+IFERROR(INDEX(qidlist!$G:$G,MATCH(F$1&amp;$A24,qidlist!$Q:$Q,0),0),"")</f>
        <v/>
      </c>
      <c r="G24" s="37" t="str">
        <f ca="1">+IFERROR(INDEX(qidlist!$G:$G,MATCH(G$1&amp;$A24,qidlist!$Q:$Q,0),0),"")</f>
        <v/>
      </c>
      <c r="H24" s="37" t="str">
        <f ca="1">+IFERROR(INDEX(qidlist!$G:$G,MATCH(H$1&amp;$A24,qidlist!$Q:$Q,0),0),"")</f>
        <v/>
      </c>
      <c r="I24" s="37" t="str">
        <f ca="1">+IFERROR(INDEX(qidlist!$G:$G,MATCH(I$1&amp;$A24,qidlist!$Q:$Q,0),0),"")</f>
        <v/>
      </c>
      <c r="J24" s="37" t="str">
        <f ca="1">+IFERROR(INDEX(qidlist!$G:$G,MATCH(J$1&amp;$A24,qidlist!$Q:$Q,0),0),"")</f>
        <v/>
      </c>
    </row>
    <row r="25" spans="1:10">
      <c r="A25" s="37" t="s">
        <v>1117</v>
      </c>
      <c r="D25" s="165" t="s">
        <v>12</v>
      </c>
      <c r="E25" s="37" t="str">
        <f ca="1">+IFERROR(INDEX(qidlist!$G:$G,MATCH(E$1&amp;$A25,qidlist!$Q:$Q,0),0),"")</f>
        <v/>
      </c>
      <c r="F25" s="37" t="str">
        <f ca="1">+IFERROR(INDEX(qidlist!$G:$G,MATCH(F$1&amp;$A25,qidlist!$Q:$Q,0),0),"")</f>
        <v/>
      </c>
      <c r="G25" s="37" t="str">
        <f ca="1">+IFERROR(INDEX(qidlist!$G:$G,MATCH(G$1&amp;$A25,qidlist!$Q:$Q,0),0),"")</f>
        <v/>
      </c>
      <c r="H25" s="37" t="str">
        <f ca="1">+IFERROR(INDEX(qidlist!$G:$G,MATCH(H$1&amp;$A25,qidlist!$Q:$Q,0),0),"")</f>
        <v/>
      </c>
      <c r="I25" s="37" t="str">
        <f ca="1">+IFERROR(INDEX(qidlist!$G:$G,MATCH(I$1&amp;$A25,qidlist!$Q:$Q,0),0),"")</f>
        <v/>
      </c>
      <c r="J25" s="37" t="str">
        <f ca="1">+IFERROR(INDEX(qidlist!$G:$G,MATCH(J$1&amp;$A25,qidlist!$Q:$Q,0),0),"")</f>
        <v/>
      </c>
    </row>
    <row r="26" spans="1:10">
      <c r="A26" s="37" t="s">
        <v>81</v>
      </c>
      <c r="C26" s="37" t="s">
        <v>1118</v>
      </c>
      <c r="D26" s="165" t="s">
        <v>1119</v>
      </c>
      <c r="E26" s="37" t="str">
        <f ca="1">+IFERROR(INDEX(qidlist!$G:$G,MATCH(E$1&amp;$A26,qidlist!$Q:$Q,0),0),"")</f>
        <v>Q00000000160</v>
      </c>
      <c r="F26" s="37" t="str">
        <f ca="1">+IFERROR(INDEX(qidlist!$G:$G,MATCH(F$1&amp;$A26,qidlist!$Q:$Q,0),0),"")</f>
        <v>Q00000001230</v>
      </c>
      <c r="G26" s="37" t="str">
        <f ca="1">+IFERROR(INDEX(qidlist!$G:$G,MATCH(G$1&amp;$A26,qidlist!$Q:$Q,0),0),"")</f>
        <v>Q00000002130</v>
      </c>
      <c r="H26" s="37" t="str">
        <f ca="1">+IFERROR(INDEX(qidlist!$G:$G,MATCH(H$1&amp;$A26,qidlist!$Q:$Q,0),0),"")</f>
        <v>Q00000002990</v>
      </c>
      <c r="I26" s="37" t="str">
        <f ca="1">+IFERROR(INDEX(qidlist!$G:$G,MATCH(I$1&amp;$A26,qidlist!$Q:$Q,0),0),"")</f>
        <v>Q00000003850</v>
      </c>
      <c r="J26" s="37" t="str">
        <f ca="1">+IFERROR(INDEX(qidlist!$G:$G,MATCH(J$1&amp;$A26,qidlist!$Q:$Q,0),0),"")</f>
        <v>Q00000004870</v>
      </c>
    </row>
    <row r="27" spans="1:10">
      <c r="A27" s="37" t="s">
        <v>83</v>
      </c>
      <c r="D27" s="165" t="s">
        <v>1120</v>
      </c>
      <c r="E27" s="37" t="str">
        <f ca="1">+IFERROR(INDEX(qidlist!$G:$G,MATCH(E$1&amp;$A27,qidlist!$Q:$Q,0),0),"")</f>
        <v>Q00000000210</v>
      </c>
      <c r="F27" s="37" t="str">
        <f ca="1">+IFERROR(INDEX(qidlist!$G:$G,MATCH(F$1&amp;$A27,qidlist!$Q:$Q,0),0),"")</f>
        <v>Q00000001280</v>
      </c>
      <c r="G27" s="37" t="str">
        <f ca="1">+IFERROR(INDEX(qidlist!$G:$G,MATCH(G$1&amp;$A27,qidlist!$Q:$Q,0),0),"")</f>
        <v>Q00000002180</v>
      </c>
      <c r="H27" s="37" t="str">
        <f ca="1">+IFERROR(INDEX(qidlist!$G:$G,MATCH(H$1&amp;$A27,qidlist!$Q:$Q,0),0),"")</f>
        <v>Q00000003040</v>
      </c>
      <c r="I27" s="37" t="str">
        <f ca="1">+IFERROR(INDEX(qidlist!$G:$G,MATCH(I$1&amp;$A27,qidlist!$Q:$Q,0),0),"")</f>
        <v>Q00000003900</v>
      </c>
      <c r="J27" s="37" t="str">
        <f ca="1">+IFERROR(INDEX(qidlist!$G:$G,MATCH(J$1&amp;$A27,qidlist!$Q:$Q,0),0),"")</f>
        <v>Q00000004920</v>
      </c>
    </row>
    <row r="28" spans="1:10">
      <c r="A28" s="37" t="s">
        <v>85</v>
      </c>
      <c r="D28" s="165" t="s">
        <v>1121</v>
      </c>
      <c r="E28" s="37" t="str">
        <f ca="1">+IFERROR(INDEX(qidlist!$G:$G,MATCH(E$1&amp;$A28,qidlist!$Q:$Q,0),0),"")</f>
        <v>Q00000000230</v>
      </c>
      <c r="F28" s="37" t="str">
        <f ca="1">+IFERROR(INDEX(qidlist!$G:$G,MATCH(F$1&amp;$A28,qidlist!$Q:$Q,0),0),"")</f>
        <v>Q00000001300</v>
      </c>
      <c r="G28" s="37" t="str">
        <f ca="1">+IFERROR(INDEX(qidlist!$G:$G,MATCH(G$1&amp;$A28,qidlist!$Q:$Q,0),0),"")</f>
        <v>Q00000002200</v>
      </c>
      <c r="H28" s="37" t="str">
        <f ca="1">+IFERROR(INDEX(qidlist!$G:$G,MATCH(H$1&amp;$A28,qidlist!$Q:$Q,0),0),"")</f>
        <v>Q00000003060</v>
      </c>
      <c r="I28" s="37" t="str">
        <f ca="1">+IFERROR(INDEX(qidlist!$G:$G,MATCH(I$1&amp;$A28,qidlist!$Q:$Q,0),0),"")</f>
        <v>Q00000003920</v>
      </c>
      <c r="J28" s="37" t="str">
        <f ca="1">+IFERROR(INDEX(qidlist!$G:$G,MATCH(J$1&amp;$A28,qidlist!$Q:$Q,0),0),"")</f>
        <v>Q00000004940</v>
      </c>
    </row>
    <row r="29" spans="1:10">
      <c r="A29" s="37" t="s">
        <v>79</v>
      </c>
      <c r="D29" s="165" t="s">
        <v>1122</v>
      </c>
      <c r="E29" s="37" t="str">
        <f ca="1">+IFERROR(INDEX(qidlist!$G:$G,MATCH(E$1&amp;$A29,qidlist!$Q:$Q,0),0),"")</f>
        <v>Q00000000060</v>
      </c>
      <c r="F29" s="37" t="str">
        <f ca="1">+IFERROR(INDEX(qidlist!$G:$G,MATCH(F$1&amp;$A29,qidlist!$Q:$Q,0),0),"")</f>
        <v>Q00000001130</v>
      </c>
      <c r="G29" s="37" t="str">
        <f ca="1">+IFERROR(INDEX(qidlist!$G:$G,MATCH(G$1&amp;$A29,qidlist!$Q:$Q,0),0),"")</f>
        <v>Q00000002030</v>
      </c>
      <c r="H29" s="37" t="str">
        <f ca="1">+IFERROR(INDEX(qidlist!$G:$G,MATCH(H$1&amp;$A29,qidlist!$Q:$Q,0),0),"")</f>
        <v>Q00000002890</v>
      </c>
      <c r="I29" s="37" t="str">
        <f ca="1">+IFERROR(INDEX(qidlist!$G:$G,MATCH(I$1&amp;$A29,qidlist!$Q:$Q,0),0),"")</f>
        <v>Q00000003750</v>
      </c>
      <c r="J29" s="37" t="str">
        <f ca="1">+IFERROR(INDEX(qidlist!$G:$G,MATCH(J$1&amp;$A29,qidlist!$Q:$Q,0),0),"")</f>
        <v>Q00000004770</v>
      </c>
    </row>
    <row r="30" spans="1:10">
      <c r="A30" s="37" t="s">
        <v>93</v>
      </c>
      <c r="C30" s="37" t="s">
        <v>1123</v>
      </c>
      <c r="D30" s="165" t="s">
        <v>1124</v>
      </c>
      <c r="E30" s="37" t="str">
        <f ca="1">+IFERROR(INDEX(qidlist!$G:$G,MATCH(E$1&amp;$A30,qidlist!$Q:$Q,0),0),"")</f>
        <v>Q00000000140</v>
      </c>
      <c r="F30" s="37" t="str">
        <f ca="1">+IFERROR(INDEX(qidlist!$G:$G,MATCH(F$1&amp;$A30,qidlist!$Q:$Q,0),0),"")</f>
        <v>Q00000001210</v>
      </c>
      <c r="G30" s="37" t="str">
        <f ca="1">+IFERROR(INDEX(qidlist!$G:$G,MATCH(G$1&amp;$A30,qidlist!$Q:$Q,0),0),"")</f>
        <v>Q00000002110</v>
      </c>
      <c r="H30" s="37" t="str">
        <f ca="1">+IFERROR(INDEX(qidlist!$G:$G,MATCH(H$1&amp;$A30,qidlist!$Q:$Q,0),0),"")</f>
        <v>Q00000002970</v>
      </c>
      <c r="I30" s="37" t="str">
        <f ca="1">+IFERROR(INDEX(qidlist!$G:$G,MATCH(I$1&amp;$A30,qidlist!$Q:$Q,0),0),"")</f>
        <v>Q00000003830</v>
      </c>
      <c r="J30" s="37" t="str">
        <f ca="1">+IFERROR(INDEX(qidlist!$G:$G,MATCH(J$1&amp;$A30,qidlist!$Q:$Q,0),0),"")</f>
        <v>Q00000004850</v>
      </c>
    </row>
    <row r="31" spans="1:10">
      <c r="A31" s="37" t="s">
        <v>95</v>
      </c>
      <c r="D31" s="165" t="s">
        <v>1125</v>
      </c>
      <c r="E31" s="37" t="str">
        <f ca="1">+IFERROR(INDEX(qidlist!$G:$G,MATCH(E$1&amp;$A31,qidlist!$Q:$Q,0),0),"")</f>
        <v>Q00000000270</v>
      </c>
      <c r="F31" s="37" t="str">
        <f ca="1">+IFERROR(INDEX(qidlist!$G:$G,MATCH(F$1&amp;$A31,qidlist!$Q:$Q,0),0),"")</f>
        <v>Q00000001340</v>
      </c>
      <c r="G31" s="37" t="str">
        <f ca="1">+IFERROR(INDEX(qidlist!$G:$G,MATCH(G$1&amp;$A31,qidlist!$Q:$Q,0),0),"")</f>
        <v>Q00000002240</v>
      </c>
      <c r="H31" s="37" t="str">
        <f ca="1">+IFERROR(INDEX(qidlist!$G:$G,MATCH(H$1&amp;$A31,qidlist!$Q:$Q,0),0),"")</f>
        <v>Q00000003100</v>
      </c>
      <c r="I31" s="37" t="str">
        <f ca="1">+IFERROR(INDEX(qidlist!$G:$G,MATCH(I$1&amp;$A31,qidlist!$Q:$Q,0),0),"")</f>
        <v>Q00000003960</v>
      </c>
      <c r="J31" s="37" t="str">
        <f ca="1">+IFERROR(INDEX(qidlist!$G:$G,MATCH(J$1&amp;$A31,qidlist!$Q:$Q,0),0),"")</f>
        <v>Q00000004980</v>
      </c>
    </row>
    <row r="32" spans="1:10">
      <c r="A32" s="37" t="s">
        <v>89</v>
      </c>
      <c r="D32" s="165" t="s">
        <v>1126</v>
      </c>
      <c r="E32" s="37" t="str">
        <f ca="1">+IFERROR(INDEX(qidlist!$G:$G,MATCH(E$1&amp;$A32,qidlist!$Q:$Q,0),0),"")</f>
        <v>Q00000000080</v>
      </c>
      <c r="F32" s="37" t="str">
        <f ca="1">+IFERROR(INDEX(qidlist!$G:$G,MATCH(F$1&amp;$A32,qidlist!$Q:$Q,0),0),"")</f>
        <v>Q00000001150</v>
      </c>
      <c r="G32" s="37" t="str">
        <f ca="1">+IFERROR(INDEX(qidlist!$G:$G,MATCH(G$1&amp;$A32,qidlist!$Q:$Q,0),0),"")</f>
        <v>Q00000002050</v>
      </c>
      <c r="H32" s="37" t="str">
        <f ca="1">+IFERROR(INDEX(qidlist!$G:$G,MATCH(H$1&amp;$A32,qidlist!$Q:$Q,0),0),"")</f>
        <v>Q00000002910</v>
      </c>
      <c r="I32" s="37" t="str">
        <f ca="1">+IFERROR(INDEX(qidlist!$G:$G,MATCH(I$1&amp;$A32,qidlist!$Q:$Q,0),0),"")</f>
        <v>Q00000003770</v>
      </c>
      <c r="J32" s="37" t="str">
        <f ca="1">+IFERROR(INDEX(qidlist!$G:$G,MATCH(J$1&amp;$A32,qidlist!$Q:$Q,0),0),"")</f>
        <v>Q00000004790</v>
      </c>
    </row>
    <row r="33" spans="1:10">
      <c r="A33" s="37" t="s">
        <v>91</v>
      </c>
      <c r="D33" s="165" t="s">
        <v>1127</v>
      </c>
      <c r="E33" s="37" t="str">
        <f ca="1">+IFERROR(INDEX(qidlist!$G:$G,MATCH(E$1&amp;$A33,qidlist!$Q:$Q,0),0),"")</f>
        <v>Q00000000120</v>
      </c>
      <c r="F33" s="37" t="str">
        <f ca="1">+IFERROR(INDEX(qidlist!$G:$G,MATCH(F$1&amp;$A33,qidlist!$Q:$Q,0),0),"")</f>
        <v>Q00000001190</v>
      </c>
      <c r="G33" s="37" t="str">
        <f ca="1">+IFERROR(INDEX(qidlist!$G:$G,MATCH(G$1&amp;$A33,qidlist!$Q:$Q,0),0),"")</f>
        <v>Q00000002090</v>
      </c>
      <c r="H33" s="37" t="str">
        <f ca="1">+IFERROR(INDEX(qidlist!$G:$G,MATCH(H$1&amp;$A33,qidlist!$Q:$Q,0),0),"")</f>
        <v>Q00000002950</v>
      </c>
      <c r="I33" s="37" t="str">
        <f ca="1">+IFERROR(INDEX(qidlist!$G:$G,MATCH(I$1&amp;$A33,qidlist!$Q:$Q,0),0),"")</f>
        <v>Q00000003810</v>
      </c>
      <c r="J33" s="37" t="str">
        <f ca="1">+IFERROR(INDEX(qidlist!$G:$G,MATCH(J$1&amp;$A33,qidlist!$Q:$Q,0),0),"")</f>
        <v>Q00000004830</v>
      </c>
    </row>
    <row r="34" spans="1:10">
      <c r="A34" s="37" t="s">
        <v>1128</v>
      </c>
      <c r="D34" s="165" t="s">
        <v>12</v>
      </c>
      <c r="E34" s="37" t="str">
        <f ca="1">+IFERROR(INDEX(qidlist!$G:$G,MATCH(E$1&amp;$A34,qidlist!$Q:$Q,0),0),"")</f>
        <v/>
      </c>
      <c r="F34" s="37" t="str">
        <f ca="1">+IFERROR(INDEX(qidlist!$G:$G,MATCH(F$1&amp;$A34,qidlist!$Q:$Q,0),0),"")</f>
        <v/>
      </c>
      <c r="G34" s="37" t="str">
        <f ca="1">+IFERROR(INDEX(qidlist!$G:$G,MATCH(G$1&amp;$A34,qidlist!$Q:$Q,0),0),"")</f>
        <v/>
      </c>
      <c r="H34" s="37" t="str">
        <f ca="1">+IFERROR(INDEX(qidlist!$G:$G,MATCH(H$1&amp;$A34,qidlist!$Q:$Q,0),0),"")</f>
        <v/>
      </c>
      <c r="I34" s="37" t="str">
        <f ca="1">+IFERROR(INDEX(qidlist!$G:$G,MATCH(I$1&amp;$A34,qidlist!$Q:$Q,0),0),"")</f>
        <v/>
      </c>
      <c r="J34" s="37" t="str">
        <f ca="1">+IFERROR(INDEX(qidlist!$G:$G,MATCH(J$1&amp;$A34,qidlist!$Q:$Q,0),0),"")</f>
        <v/>
      </c>
    </row>
    <row r="35" spans="1:10">
      <c r="A35" s="37" t="s">
        <v>1129</v>
      </c>
      <c r="D35" s="165" t="s">
        <v>12</v>
      </c>
      <c r="E35" s="37" t="str">
        <f ca="1">+IFERROR(INDEX(qidlist!$G:$G,MATCH(E$1&amp;$A35,qidlist!$Q:$Q,0),0),"")</f>
        <v/>
      </c>
      <c r="F35" s="37" t="str">
        <f ca="1">+IFERROR(INDEX(qidlist!$G:$G,MATCH(F$1&amp;$A35,qidlist!$Q:$Q,0),0),"")</f>
        <v/>
      </c>
      <c r="G35" s="37" t="str">
        <f ca="1">+IFERROR(INDEX(qidlist!$G:$G,MATCH(G$1&amp;$A35,qidlist!$Q:$Q,0),0),"")</f>
        <v/>
      </c>
      <c r="H35" s="37" t="str">
        <f ca="1">+IFERROR(INDEX(qidlist!$G:$G,MATCH(H$1&amp;$A35,qidlist!$Q:$Q,0),0),"")</f>
        <v/>
      </c>
      <c r="I35" s="37" t="str">
        <f ca="1">+IFERROR(INDEX(qidlist!$G:$G,MATCH(I$1&amp;$A35,qidlist!$Q:$Q,0),0),"")</f>
        <v/>
      </c>
      <c r="J35" s="37" t="str">
        <f ca="1">+IFERROR(INDEX(qidlist!$G:$G,MATCH(J$1&amp;$A35,qidlist!$Q:$Q,0),0),"")</f>
        <v/>
      </c>
    </row>
    <row r="36" spans="1:10">
      <c r="A36" s="37" t="s">
        <v>1130</v>
      </c>
      <c r="D36" s="165" t="s">
        <v>12</v>
      </c>
      <c r="E36" s="37" t="str">
        <f ca="1">+IFERROR(INDEX(qidlist!$G:$G,MATCH(E$1&amp;$A36,qidlist!$Q:$Q,0),0),"")</f>
        <v/>
      </c>
      <c r="F36" s="37" t="str">
        <f ca="1">+IFERROR(INDEX(qidlist!$G:$G,MATCH(F$1&amp;$A36,qidlist!$Q:$Q,0),0),"")</f>
        <v/>
      </c>
      <c r="G36" s="37" t="str">
        <f ca="1">+IFERROR(INDEX(qidlist!$G:$G,MATCH(G$1&amp;$A36,qidlist!$Q:$Q,0),0),"")</f>
        <v/>
      </c>
      <c r="H36" s="37" t="str">
        <f ca="1">+IFERROR(INDEX(qidlist!$G:$G,MATCH(H$1&amp;$A36,qidlist!$Q:$Q,0),0),"")</f>
        <v/>
      </c>
      <c r="I36" s="37" t="str">
        <f ca="1">+IFERROR(INDEX(qidlist!$G:$G,MATCH(I$1&amp;$A36,qidlist!$Q:$Q,0),0),"")</f>
        <v/>
      </c>
      <c r="J36" s="37" t="str">
        <f ca="1">+IFERROR(INDEX(qidlist!$G:$G,MATCH(J$1&amp;$A36,qidlist!$Q:$Q,0),0),"")</f>
        <v/>
      </c>
    </row>
    <row r="37" spans="1:10">
      <c r="A37" s="37" t="s">
        <v>101</v>
      </c>
      <c r="C37" s="37" t="s">
        <v>1131</v>
      </c>
      <c r="D37" s="165" t="s">
        <v>1132</v>
      </c>
      <c r="E37" s="37" t="str">
        <f ca="1">+IFERROR(INDEX(qidlist!$G:$G,MATCH(E$1&amp;$A37,qidlist!$Q:$Q,0),0),"")</f>
        <v>Q00000000100</v>
      </c>
      <c r="F37" s="37" t="str">
        <f ca="1">+IFERROR(INDEX(qidlist!$G:$G,MATCH(F$1&amp;$A37,qidlist!$Q:$Q,0),0),"")</f>
        <v>Q00000001170</v>
      </c>
      <c r="G37" s="37" t="str">
        <f ca="1">+IFERROR(INDEX(qidlist!$G:$G,MATCH(G$1&amp;$A37,qidlist!$Q:$Q,0),0),"")</f>
        <v>Q00000002070</v>
      </c>
      <c r="H37" s="37" t="str">
        <f ca="1">+IFERROR(INDEX(qidlist!$G:$G,MATCH(H$1&amp;$A37,qidlist!$Q:$Q,0),0),"")</f>
        <v>Q00000002930</v>
      </c>
      <c r="I37" s="37" t="str">
        <f ca="1">+IFERROR(INDEX(qidlist!$G:$G,MATCH(I$1&amp;$A37,qidlist!$Q:$Q,0),0),"")</f>
        <v>Q00000003790</v>
      </c>
      <c r="J37" s="37" t="str">
        <f ca="1">+IFERROR(INDEX(qidlist!$G:$G,MATCH(J$1&amp;$A37,qidlist!$Q:$Q,0),0),"")</f>
        <v>Q00000004810</v>
      </c>
    </row>
    <row r="38" spans="1:10">
      <c r="A38" s="37" t="s">
        <v>105</v>
      </c>
      <c r="D38" s="165" t="s">
        <v>1133</v>
      </c>
      <c r="E38" s="37" t="str">
        <f ca="1">+IFERROR(INDEX(qidlist!$G:$G,MATCH(E$1&amp;$A38,qidlist!$Q:$Q,0),0),"")</f>
        <v>Q00000000260</v>
      </c>
      <c r="F38" s="37" t="str">
        <f ca="1">+IFERROR(INDEX(qidlist!$G:$G,MATCH(F$1&amp;$A38,qidlist!$Q:$Q,0),0),"")</f>
        <v>Q00000001330</v>
      </c>
      <c r="G38" s="37" t="str">
        <f ca="1">+IFERROR(INDEX(qidlist!$G:$G,MATCH(G$1&amp;$A38,qidlist!$Q:$Q,0),0),"")</f>
        <v>Q00000002230</v>
      </c>
      <c r="H38" s="37" t="str">
        <f ca="1">+IFERROR(INDEX(qidlist!$G:$G,MATCH(H$1&amp;$A38,qidlist!$Q:$Q,0),0),"")</f>
        <v>Q00000003090</v>
      </c>
      <c r="I38" s="37" t="str">
        <f ca="1">+IFERROR(INDEX(qidlist!$G:$G,MATCH(I$1&amp;$A38,qidlist!$Q:$Q,0),0),"")</f>
        <v>Q00000003950</v>
      </c>
      <c r="J38" s="37" t="str">
        <f ca="1">+IFERROR(INDEX(qidlist!$G:$G,MATCH(J$1&amp;$A38,qidlist!$Q:$Q,0),0),"")</f>
        <v>Q00000004970</v>
      </c>
    </row>
    <row r="39" spans="1:10">
      <c r="A39" s="37" t="s">
        <v>103</v>
      </c>
      <c r="D39" s="165" t="s">
        <v>1134</v>
      </c>
      <c r="E39" s="37" t="str">
        <f ca="1">+IFERROR(INDEX(qidlist!$G:$G,MATCH(E$1&amp;$A39,qidlist!$Q:$Q,0),0),"")</f>
        <v>Q00000000110</v>
      </c>
      <c r="F39" s="37" t="str">
        <f ca="1">+IFERROR(INDEX(qidlist!$G:$G,MATCH(F$1&amp;$A39,qidlist!$Q:$Q,0),0),"")</f>
        <v>Q00000001180</v>
      </c>
      <c r="G39" s="37" t="str">
        <f ca="1">+IFERROR(INDEX(qidlist!$G:$G,MATCH(G$1&amp;$A39,qidlist!$Q:$Q,0),0),"")</f>
        <v>Q00000002080</v>
      </c>
      <c r="H39" s="37" t="str">
        <f ca="1">+IFERROR(INDEX(qidlist!$G:$G,MATCH(H$1&amp;$A39,qidlist!$Q:$Q,0),0),"")</f>
        <v>Q00000002940</v>
      </c>
      <c r="I39" s="37" t="str">
        <f ca="1">+IFERROR(INDEX(qidlist!$G:$G,MATCH(I$1&amp;$A39,qidlist!$Q:$Q,0),0),"")</f>
        <v>Q00000003800</v>
      </c>
      <c r="J39" s="37" t="str">
        <f ca="1">+IFERROR(INDEX(qidlist!$G:$G,MATCH(J$1&amp;$A39,qidlist!$Q:$Q,0),0),"")</f>
        <v>Q00000004820</v>
      </c>
    </row>
    <row r="40" spans="1:10">
      <c r="A40" s="37" t="s">
        <v>99</v>
      </c>
      <c r="D40" s="165" t="s">
        <v>1135</v>
      </c>
      <c r="E40" s="37" t="str">
        <f ca="1">+IFERROR(INDEX(qidlist!$G:$G,MATCH(E$1&amp;$A40,qidlist!$Q:$Q,0),0),"")</f>
        <v>Q00000000090</v>
      </c>
      <c r="F40" s="37" t="str">
        <f ca="1">+IFERROR(INDEX(qidlist!$G:$G,MATCH(F$1&amp;$A40,qidlist!$Q:$Q,0),0),"")</f>
        <v>Q00000001160</v>
      </c>
      <c r="G40" s="37" t="str">
        <f ca="1">+IFERROR(INDEX(qidlist!$G:$G,MATCH(G$1&amp;$A40,qidlist!$Q:$Q,0),0),"")</f>
        <v>Q00000002060</v>
      </c>
      <c r="H40" s="37" t="str">
        <f ca="1">+IFERROR(INDEX(qidlist!$G:$G,MATCH(H$1&amp;$A40,qidlist!$Q:$Q,0),0),"")</f>
        <v>Q00000002920</v>
      </c>
      <c r="I40" s="37" t="str">
        <f ca="1">+IFERROR(INDEX(qidlist!$G:$G,MATCH(I$1&amp;$A40,qidlist!$Q:$Q,0),0),"")</f>
        <v>Q00000003780</v>
      </c>
      <c r="J40" s="37" t="str">
        <f ca="1">+IFERROR(INDEX(qidlist!$G:$G,MATCH(J$1&amp;$A40,qidlist!$Q:$Q,0),0),"")</f>
        <v>Q00000004800</v>
      </c>
    </row>
    <row r="41" spans="1:10">
      <c r="A41" s="37" t="s">
        <v>110</v>
      </c>
      <c r="B41" s="37" t="s">
        <v>1136</v>
      </c>
      <c r="D41" s="165" t="s">
        <v>1137</v>
      </c>
      <c r="E41" s="37" t="str">
        <f ca="1">+IFERROR(INDEX(qidlist!$G:$G,MATCH(E$1&amp;$A41,qidlist!$Q:$Q,0),0),"")</f>
        <v/>
      </c>
      <c r="F41" s="37" t="str">
        <f ca="1">+IFERROR(INDEX(qidlist!$G:$G,MATCH(F$1&amp;$A41,qidlist!$Q:$Q,0),0),"")</f>
        <v/>
      </c>
      <c r="G41" s="37" t="str">
        <f ca="1">+IFERROR(INDEX(qidlist!$G:$G,MATCH(G$1&amp;$A41,qidlist!$Q:$Q,0),0),"")</f>
        <v>Q00000002260</v>
      </c>
      <c r="H41" s="37" t="str">
        <f ca="1">+IFERROR(INDEX(qidlist!$G:$G,MATCH(H$1&amp;$A41,qidlist!$Q:$Q,0),0),"")</f>
        <v/>
      </c>
      <c r="I41" s="37" t="str">
        <f ca="1">+IFERROR(INDEX(qidlist!$G:$G,MATCH(I$1&amp;$A41,qidlist!$Q:$Q,0),0),"")</f>
        <v/>
      </c>
      <c r="J41" s="37" t="str">
        <f ca="1">+IFERROR(INDEX(qidlist!$G:$G,MATCH(J$1&amp;$A41,qidlist!$Q:$Q,0),0),"")</f>
        <v>Q00000005000</v>
      </c>
    </row>
    <row r="42" spans="1:10">
      <c r="A42" s="37" t="s">
        <v>112</v>
      </c>
      <c r="B42" s="37" t="s">
        <v>1098</v>
      </c>
      <c r="D42" s="165" t="s">
        <v>1138</v>
      </c>
      <c r="E42" s="37" t="str">
        <f ca="1">+IFERROR(INDEX(qidlist!$G:$G,MATCH(E$1&amp;$A42,qidlist!$Q:$Q,0),0),"")</f>
        <v/>
      </c>
      <c r="F42" s="37" t="str">
        <f ca="1">+IFERROR(INDEX(qidlist!$G:$G,MATCH(F$1&amp;$A42,qidlist!$Q:$Q,0),0),"")</f>
        <v/>
      </c>
      <c r="G42" s="37" t="str">
        <f ca="1">+IFERROR(INDEX(qidlist!$G:$G,MATCH(G$1&amp;$A42,qidlist!$Q:$Q,0),0),"")</f>
        <v>Q00000002270</v>
      </c>
      <c r="H42" s="37" t="str">
        <f ca="1">+IFERROR(INDEX(qidlist!$G:$G,MATCH(H$1&amp;$A42,qidlist!$Q:$Q,0),0),"")</f>
        <v/>
      </c>
      <c r="I42" s="37" t="str">
        <f ca="1">+IFERROR(INDEX(qidlist!$G:$G,MATCH(I$1&amp;$A42,qidlist!$Q:$Q,0),0),"")</f>
        <v/>
      </c>
      <c r="J42" s="37" t="str">
        <f ca="1">+IFERROR(INDEX(qidlist!$G:$G,MATCH(J$1&amp;$A42,qidlist!$Q:$Q,0),0),"")</f>
        <v>Q00000005010</v>
      </c>
    </row>
    <row r="43" spans="1:10">
      <c r="A43" s="37" t="s">
        <v>114</v>
      </c>
      <c r="D43" s="165" t="s">
        <v>1139</v>
      </c>
      <c r="E43" s="37" t="str">
        <f ca="1">+IFERROR(INDEX(qidlist!$G:$G,MATCH(E$1&amp;$A43,qidlist!$Q:$Q,0),0),"")</f>
        <v/>
      </c>
      <c r="F43" s="37" t="str">
        <f ca="1">+IFERROR(INDEX(qidlist!$G:$G,MATCH(F$1&amp;$A43,qidlist!$Q:$Q,0),0),"")</f>
        <v/>
      </c>
      <c r="G43" s="37" t="str">
        <f ca="1">+IFERROR(INDEX(qidlist!$G:$G,MATCH(G$1&amp;$A43,qidlist!$Q:$Q,0),0),"")</f>
        <v>Q00000002280</v>
      </c>
      <c r="H43" s="37" t="str">
        <f ca="1">+IFERROR(INDEX(qidlist!$G:$G,MATCH(H$1&amp;$A43,qidlist!$Q:$Q,0),0),"")</f>
        <v/>
      </c>
      <c r="I43" s="37" t="str">
        <f ca="1">+IFERROR(INDEX(qidlist!$G:$G,MATCH(I$1&amp;$A43,qidlist!$Q:$Q,0),0),"")</f>
        <v/>
      </c>
      <c r="J43" s="37" t="str">
        <f ca="1">+IFERROR(INDEX(qidlist!$G:$G,MATCH(J$1&amp;$A43,qidlist!$Q:$Q,0),0),"")</f>
        <v>Q00000005020</v>
      </c>
    </row>
    <row r="44" spans="1:10">
      <c r="A44" s="37" t="s">
        <v>116</v>
      </c>
      <c r="D44" s="165" t="s">
        <v>1140</v>
      </c>
      <c r="E44" s="37" t="str">
        <f ca="1">+IFERROR(INDEX(qidlist!$G:$G,MATCH(E$1&amp;$A44,qidlist!$Q:$Q,0),0),"")</f>
        <v/>
      </c>
      <c r="F44" s="37" t="str">
        <f ca="1">+IFERROR(INDEX(qidlist!$G:$G,MATCH(F$1&amp;$A44,qidlist!$Q:$Q,0),0),"")</f>
        <v/>
      </c>
      <c r="G44" s="37" t="str">
        <f ca="1">+IFERROR(INDEX(qidlist!$G:$G,MATCH(G$1&amp;$A44,qidlist!$Q:$Q,0),0),"")</f>
        <v>Q00000002290</v>
      </c>
      <c r="H44" s="37" t="str">
        <f ca="1">+IFERROR(INDEX(qidlist!$G:$G,MATCH(H$1&amp;$A44,qidlist!$Q:$Q,0),0),"")</f>
        <v/>
      </c>
      <c r="I44" s="37" t="str">
        <f ca="1">+IFERROR(INDEX(qidlist!$G:$G,MATCH(I$1&amp;$A44,qidlist!$Q:$Q,0),0),"")</f>
        <v/>
      </c>
      <c r="J44" s="37" t="str">
        <f ca="1">+IFERROR(INDEX(qidlist!$G:$G,MATCH(J$1&amp;$A44,qidlist!$Q:$Q,0),0),"")</f>
        <v>Q00000005030</v>
      </c>
    </row>
    <row r="45" spans="1:10">
      <c r="A45" s="37" t="s">
        <v>118</v>
      </c>
      <c r="D45" s="165" t="s">
        <v>1141</v>
      </c>
      <c r="E45" s="37" t="str">
        <f ca="1">+IFERROR(INDEX(qidlist!$G:$G,MATCH(E$1&amp;$A45,qidlist!$Q:$Q,0),0),"")</f>
        <v/>
      </c>
      <c r="F45" s="37" t="str">
        <f ca="1">+IFERROR(INDEX(qidlist!$G:$G,MATCH(F$1&amp;$A45,qidlist!$Q:$Q,0),0),"")</f>
        <v/>
      </c>
      <c r="G45" s="37" t="str">
        <f ca="1">+IFERROR(INDEX(qidlist!$G:$G,MATCH(G$1&amp;$A45,qidlist!$Q:$Q,0),0),"")</f>
        <v>Q00000002300</v>
      </c>
      <c r="H45" s="37" t="str">
        <f ca="1">+IFERROR(INDEX(qidlist!$G:$G,MATCH(H$1&amp;$A45,qidlist!$Q:$Q,0),0),"")</f>
        <v/>
      </c>
      <c r="I45" s="37" t="str">
        <f ca="1">+IFERROR(INDEX(qidlist!$G:$G,MATCH(I$1&amp;$A45,qidlist!$Q:$Q,0),0),"")</f>
        <v/>
      </c>
      <c r="J45" s="37" t="str">
        <f ca="1">+IFERROR(INDEX(qidlist!$G:$G,MATCH(J$1&amp;$A45,qidlist!$Q:$Q,0),0),"")</f>
        <v>Q00000005040</v>
      </c>
    </row>
    <row r="46" spans="1:10">
      <c r="A46" s="37" t="s">
        <v>120</v>
      </c>
      <c r="D46" s="165" t="s">
        <v>1142</v>
      </c>
      <c r="E46" s="37" t="str">
        <f ca="1">+IFERROR(INDEX(qidlist!$G:$G,MATCH(E$1&amp;$A46,qidlist!$Q:$Q,0),0),"")</f>
        <v/>
      </c>
      <c r="F46" s="37" t="str">
        <f ca="1">+IFERROR(INDEX(qidlist!$G:$G,MATCH(F$1&amp;$A46,qidlist!$Q:$Q,0),0),"")</f>
        <v/>
      </c>
      <c r="G46" s="37" t="str">
        <f ca="1">+IFERROR(INDEX(qidlist!$G:$G,MATCH(G$1&amp;$A46,qidlist!$Q:$Q,0),0),"")</f>
        <v>Q00000002310</v>
      </c>
      <c r="H46" s="37" t="str">
        <f ca="1">+IFERROR(INDEX(qidlist!$G:$G,MATCH(H$1&amp;$A46,qidlist!$Q:$Q,0),0),"")</f>
        <v/>
      </c>
      <c r="I46" s="37" t="str">
        <f ca="1">+IFERROR(INDEX(qidlist!$G:$G,MATCH(I$1&amp;$A46,qidlist!$Q:$Q,0),0),"")</f>
        <v/>
      </c>
      <c r="J46" s="37" t="str">
        <f ca="1">+IFERROR(INDEX(qidlist!$G:$G,MATCH(J$1&amp;$A46,qidlist!$Q:$Q,0),0),"")</f>
        <v>Q00000005050</v>
      </c>
    </row>
    <row r="47" spans="1:10">
      <c r="A47" s="37" t="s">
        <v>122</v>
      </c>
      <c r="D47" s="165" t="s">
        <v>1143</v>
      </c>
      <c r="E47" s="37" t="str">
        <f ca="1">+IFERROR(INDEX(qidlist!$G:$G,MATCH(E$1&amp;$A47,qidlist!$Q:$Q,0),0),"")</f>
        <v/>
      </c>
      <c r="F47" s="37" t="str">
        <f ca="1">+IFERROR(INDEX(qidlist!$G:$G,MATCH(F$1&amp;$A47,qidlist!$Q:$Q,0),0),"")</f>
        <v/>
      </c>
      <c r="G47" s="37" t="str">
        <f ca="1">+IFERROR(INDEX(qidlist!$G:$G,MATCH(G$1&amp;$A47,qidlist!$Q:$Q,0),0),"")</f>
        <v>Q00000002320</v>
      </c>
      <c r="H47" s="37" t="str">
        <f ca="1">+IFERROR(INDEX(qidlist!$G:$G,MATCH(H$1&amp;$A47,qidlist!$Q:$Q,0),0),"")</f>
        <v/>
      </c>
      <c r="I47" s="37" t="str">
        <f ca="1">+IFERROR(INDEX(qidlist!$G:$G,MATCH(I$1&amp;$A47,qidlist!$Q:$Q,0),0),"")</f>
        <v/>
      </c>
      <c r="J47" s="37" t="str">
        <f ca="1">+IFERROR(INDEX(qidlist!$G:$G,MATCH(J$1&amp;$A47,qidlist!$Q:$Q,0),0),"")</f>
        <v>Q00000005060</v>
      </c>
    </row>
    <row r="48" spans="1:10">
      <c r="A48" s="37" t="s">
        <v>124</v>
      </c>
      <c r="D48" s="165" t="s">
        <v>1144</v>
      </c>
      <c r="E48" s="37" t="str">
        <f ca="1">+IFERROR(INDEX(qidlist!$G:$G,MATCH(E$1&amp;$A48,qidlist!$Q:$Q,0),0),"")</f>
        <v/>
      </c>
      <c r="F48" s="37" t="str">
        <f ca="1">+IFERROR(INDEX(qidlist!$G:$G,MATCH(F$1&amp;$A48,qidlist!$Q:$Q,0),0),"")</f>
        <v/>
      </c>
      <c r="G48" s="37" t="str">
        <f ca="1">+IFERROR(INDEX(qidlist!$G:$G,MATCH(G$1&amp;$A48,qidlist!$Q:$Q,0),0),"")</f>
        <v>Q00000002330</v>
      </c>
      <c r="H48" s="37" t="str">
        <f ca="1">+IFERROR(INDEX(qidlist!$G:$G,MATCH(H$1&amp;$A48,qidlist!$Q:$Q,0),0),"")</f>
        <v/>
      </c>
      <c r="I48" s="37" t="str">
        <f ca="1">+IFERROR(INDEX(qidlist!$G:$G,MATCH(I$1&amp;$A48,qidlist!$Q:$Q,0),0),"")</f>
        <v/>
      </c>
      <c r="J48" s="37" t="str">
        <f ca="1">+IFERROR(INDEX(qidlist!$G:$G,MATCH(J$1&amp;$A48,qidlist!$Q:$Q,0),0),"")</f>
        <v>Q00000005070</v>
      </c>
    </row>
    <row r="49" spans="1:10">
      <c r="A49" s="37" t="s">
        <v>128</v>
      </c>
      <c r="B49" s="37" t="s">
        <v>1145</v>
      </c>
      <c r="D49" s="165" t="s">
        <v>1146</v>
      </c>
      <c r="E49" s="37" t="str">
        <f ca="1">+IFERROR(INDEX(qidlist!$G:$G,MATCH(E$1&amp;$A49,qidlist!$Q:$Q,0),0),"")</f>
        <v/>
      </c>
      <c r="F49" s="37" t="str">
        <f ca="1">+IFERROR(INDEX(qidlist!$G:$G,MATCH(F$1&amp;$A49,qidlist!$Q:$Q,0),0),"")</f>
        <v/>
      </c>
      <c r="G49" s="37" t="str">
        <f ca="1">+IFERROR(INDEX(qidlist!$G:$G,MATCH(G$1&amp;$A49,qidlist!$Q:$Q,0),0),"")</f>
        <v/>
      </c>
      <c r="H49" s="37" t="str">
        <f ca="1">+IFERROR(INDEX(qidlist!$G:$G,MATCH(H$1&amp;$A49,qidlist!$Q:$Q,0),0),"")</f>
        <v>Q00000003120</v>
      </c>
      <c r="I49" s="37" t="str">
        <f ca="1">+IFERROR(INDEX(qidlist!$G:$G,MATCH(I$1&amp;$A49,qidlist!$Q:$Q,0),0),"")</f>
        <v/>
      </c>
      <c r="J49" s="37" t="str">
        <f ca="1">+IFERROR(INDEX(qidlist!$G:$G,MATCH(J$1&amp;$A49,qidlist!$Q:$Q,0),0),"")</f>
        <v/>
      </c>
    </row>
    <row r="50" spans="1:10">
      <c r="A50" s="37" t="s">
        <v>130</v>
      </c>
      <c r="B50" s="37" t="s">
        <v>1098</v>
      </c>
      <c r="D50" s="165" t="s">
        <v>1147</v>
      </c>
      <c r="E50" s="37" t="str">
        <f ca="1">+IFERROR(INDEX(qidlist!$G:$G,MATCH(E$1&amp;$A50,qidlist!$Q:$Q,0),0),"")</f>
        <v/>
      </c>
      <c r="F50" s="37" t="str">
        <f ca="1">+IFERROR(INDEX(qidlist!$G:$G,MATCH(F$1&amp;$A50,qidlist!$Q:$Q,0),0),"")</f>
        <v/>
      </c>
      <c r="G50" s="37" t="str">
        <f ca="1">+IFERROR(INDEX(qidlist!$G:$G,MATCH(G$1&amp;$A50,qidlist!$Q:$Q,0),0),"")</f>
        <v/>
      </c>
      <c r="H50" s="37" t="str">
        <f ca="1">+IFERROR(INDEX(qidlist!$G:$G,MATCH(H$1&amp;$A50,qidlist!$Q:$Q,0),0),"")</f>
        <v>Q00000003130</v>
      </c>
      <c r="I50" s="37" t="str">
        <f ca="1">+IFERROR(INDEX(qidlist!$G:$G,MATCH(I$1&amp;$A50,qidlist!$Q:$Q,0),0),"")</f>
        <v/>
      </c>
      <c r="J50" s="37" t="str">
        <f ca="1">+IFERROR(INDEX(qidlist!$G:$G,MATCH(J$1&amp;$A50,qidlist!$Q:$Q,0),0),"")</f>
        <v/>
      </c>
    </row>
    <row r="51" spans="1:10">
      <c r="A51" s="37" t="s">
        <v>132</v>
      </c>
      <c r="D51" s="165" t="s">
        <v>1148</v>
      </c>
      <c r="E51" s="37" t="str">
        <f ca="1">+IFERROR(INDEX(qidlist!$G:$G,MATCH(E$1&amp;$A51,qidlist!$Q:$Q,0),0),"")</f>
        <v/>
      </c>
      <c r="F51" s="37" t="str">
        <f ca="1">+IFERROR(INDEX(qidlist!$G:$G,MATCH(F$1&amp;$A51,qidlist!$Q:$Q,0),0),"")</f>
        <v/>
      </c>
      <c r="G51" s="37" t="str">
        <f ca="1">+IFERROR(INDEX(qidlist!$G:$G,MATCH(G$1&amp;$A51,qidlist!$Q:$Q,0),0),"")</f>
        <v/>
      </c>
      <c r="H51" s="37" t="str">
        <f ca="1">+IFERROR(INDEX(qidlist!$G:$G,MATCH(H$1&amp;$A51,qidlist!$Q:$Q,0),0),"")</f>
        <v>Q00000003140</v>
      </c>
      <c r="I51" s="37" t="str">
        <f ca="1">+IFERROR(INDEX(qidlist!$G:$G,MATCH(I$1&amp;$A51,qidlist!$Q:$Q,0),0),"")</f>
        <v/>
      </c>
      <c r="J51" s="37" t="str">
        <f ca="1">+IFERROR(INDEX(qidlist!$G:$G,MATCH(J$1&amp;$A51,qidlist!$Q:$Q,0),0),"")</f>
        <v/>
      </c>
    </row>
    <row r="52" spans="1:10">
      <c r="A52" s="37" t="s">
        <v>134</v>
      </c>
      <c r="D52" s="165" t="s">
        <v>1149</v>
      </c>
      <c r="E52" s="37" t="str">
        <f ca="1">+IFERROR(INDEX(qidlist!$G:$G,MATCH(E$1&amp;$A52,qidlist!$Q:$Q,0),0),"")</f>
        <v/>
      </c>
      <c r="F52" s="37" t="str">
        <f ca="1">+IFERROR(INDEX(qidlist!$G:$G,MATCH(F$1&amp;$A52,qidlist!$Q:$Q,0),0),"")</f>
        <v/>
      </c>
      <c r="G52" s="37" t="str">
        <f ca="1">+IFERROR(INDEX(qidlist!$G:$G,MATCH(G$1&amp;$A52,qidlist!$Q:$Q,0),0),"")</f>
        <v/>
      </c>
      <c r="H52" s="37" t="str">
        <f ca="1">+IFERROR(INDEX(qidlist!$G:$G,MATCH(H$1&amp;$A52,qidlist!$Q:$Q,0),0),"")</f>
        <v>Q00000003150</v>
      </c>
      <c r="I52" s="37" t="str">
        <f ca="1">+IFERROR(INDEX(qidlist!$G:$G,MATCH(I$1&amp;$A52,qidlist!$Q:$Q,0),0),"")</f>
        <v/>
      </c>
      <c r="J52" s="37" t="str">
        <f ca="1">+IFERROR(INDEX(qidlist!$G:$G,MATCH(J$1&amp;$A52,qidlist!$Q:$Q,0),0),"")</f>
        <v/>
      </c>
    </row>
    <row r="53" spans="1:10">
      <c r="A53" s="37" t="s">
        <v>136</v>
      </c>
      <c r="D53" s="165" t="s">
        <v>1150</v>
      </c>
      <c r="E53" s="37" t="str">
        <f ca="1">+IFERROR(INDEX(qidlist!$G:$G,MATCH(E$1&amp;$A53,qidlist!$Q:$Q,0),0),"")</f>
        <v/>
      </c>
      <c r="F53" s="37" t="str">
        <f ca="1">+IFERROR(INDEX(qidlist!$G:$G,MATCH(F$1&amp;$A53,qidlist!$Q:$Q,0),0),"")</f>
        <v/>
      </c>
      <c r="G53" s="37" t="str">
        <f ca="1">+IFERROR(INDEX(qidlist!$G:$G,MATCH(G$1&amp;$A53,qidlist!$Q:$Q,0),0),"")</f>
        <v/>
      </c>
      <c r="H53" s="37" t="str">
        <f ca="1">+IFERROR(INDEX(qidlist!$G:$G,MATCH(H$1&amp;$A53,qidlist!$Q:$Q,0),0),"")</f>
        <v>Q00000003160</v>
      </c>
      <c r="I53" s="37" t="str">
        <f ca="1">+IFERROR(INDEX(qidlist!$G:$G,MATCH(I$1&amp;$A53,qidlist!$Q:$Q,0),0),"")</f>
        <v/>
      </c>
      <c r="J53" s="37" t="str">
        <f ca="1">+IFERROR(INDEX(qidlist!$G:$G,MATCH(J$1&amp;$A53,qidlist!$Q:$Q,0),0),"")</f>
        <v/>
      </c>
    </row>
    <row r="54" spans="1:10">
      <c r="A54" s="37" t="s">
        <v>138</v>
      </c>
      <c r="D54" s="165" t="s">
        <v>1151</v>
      </c>
      <c r="E54" s="37" t="str">
        <f ca="1">+IFERROR(INDEX(qidlist!$G:$G,MATCH(E$1&amp;$A54,qidlist!$Q:$Q,0),0),"")</f>
        <v/>
      </c>
      <c r="F54" s="37" t="str">
        <f ca="1">+IFERROR(INDEX(qidlist!$G:$G,MATCH(F$1&amp;$A54,qidlist!$Q:$Q,0),0),"")</f>
        <v/>
      </c>
      <c r="G54" s="37" t="str">
        <f ca="1">+IFERROR(INDEX(qidlist!$G:$G,MATCH(G$1&amp;$A54,qidlist!$Q:$Q,0),0),"")</f>
        <v/>
      </c>
      <c r="H54" s="37" t="str">
        <f ca="1">+IFERROR(INDEX(qidlist!$G:$G,MATCH(H$1&amp;$A54,qidlist!$Q:$Q,0),0),"")</f>
        <v>Q00000003170</v>
      </c>
      <c r="I54" s="37" t="str">
        <f ca="1">+IFERROR(INDEX(qidlist!$G:$G,MATCH(I$1&amp;$A54,qidlist!$Q:$Q,0),0),"")</f>
        <v/>
      </c>
      <c r="J54" s="37" t="str">
        <f ca="1">+IFERROR(INDEX(qidlist!$G:$G,MATCH(J$1&amp;$A54,qidlist!$Q:$Q,0),0),"")</f>
        <v/>
      </c>
    </row>
    <row r="55" spans="1:10">
      <c r="A55" s="37" t="s">
        <v>140</v>
      </c>
      <c r="D55" s="165" t="s">
        <v>1152</v>
      </c>
      <c r="E55" s="37" t="str">
        <f ca="1">+IFERROR(INDEX(qidlist!$G:$G,MATCH(E$1&amp;$A55,qidlist!$Q:$Q,0),0),"")</f>
        <v/>
      </c>
      <c r="F55" s="37" t="str">
        <f ca="1">+IFERROR(INDEX(qidlist!$G:$G,MATCH(F$1&amp;$A55,qidlist!$Q:$Q,0),0),"")</f>
        <v/>
      </c>
      <c r="G55" s="37" t="str">
        <f ca="1">+IFERROR(INDEX(qidlist!$G:$G,MATCH(G$1&amp;$A55,qidlist!$Q:$Q,0),0),"")</f>
        <v/>
      </c>
      <c r="H55" s="37" t="str">
        <f ca="1">+IFERROR(INDEX(qidlist!$G:$G,MATCH(H$1&amp;$A55,qidlist!$Q:$Q,0),0),"")</f>
        <v>Q00000003180</v>
      </c>
      <c r="I55" s="37" t="str">
        <f ca="1">+IFERROR(INDEX(qidlist!$G:$G,MATCH(I$1&amp;$A55,qidlist!$Q:$Q,0),0),"")</f>
        <v/>
      </c>
      <c r="J55" s="37" t="str">
        <f ca="1">+IFERROR(INDEX(qidlist!$G:$G,MATCH(J$1&amp;$A55,qidlist!$Q:$Q,0),0),"")</f>
        <v/>
      </c>
    </row>
    <row r="56" spans="1:10">
      <c r="A56" s="37" t="s">
        <v>142</v>
      </c>
      <c r="D56" s="165" t="s">
        <v>1153</v>
      </c>
      <c r="E56" s="37" t="str">
        <f ca="1">+IFERROR(INDEX(qidlist!$G:$G,MATCH(E$1&amp;$A56,qidlist!$Q:$Q,0),0),"")</f>
        <v/>
      </c>
      <c r="F56" s="37" t="str">
        <f ca="1">+IFERROR(INDEX(qidlist!$G:$G,MATCH(F$1&amp;$A56,qidlist!$Q:$Q,0),0),"")</f>
        <v/>
      </c>
      <c r="G56" s="37" t="str">
        <f ca="1">+IFERROR(INDEX(qidlist!$G:$G,MATCH(G$1&amp;$A56,qidlist!$Q:$Q,0),0),"")</f>
        <v/>
      </c>
      <c r="H56" s="37" t="str">
        <f ca="1">+IFERROR(INDEX(qidlist!$G:$G,MATCH(H$1&amp;$A56,qidlist!$Q:$Q,0),0),"")</f>
        <v>Q00000003190</v>
      </c>
      <c r="I56" s="37" t="str">
        <f ca="1">+IFERROR(INDEX(qidlist!$G:$G,MATCH(I$1&amp;$A56,qidlist!$Q:$Q,0),0),"")</f>
        <v/>
      </c>
      <c r="J56" s="37" t="str">
        <f ca="1">+IFERROR(INDEX(qidlist!$G:$G,MATCH(J$1&amp;$A56,qidlist!$Q:$Q,0),0),"")</f>
        <v/>
      </c>
    </row>
    <row r="57" spans="1:10">
      <c r="A57" s="37" t="s">
        <v>146</v>
      </c>
      <c r="B57" s="37" t="s">
        <v>1154</v>
      </c>
      <c r="D57" s="165" t="s">
        <v>1155</v>
      </c>
      <c r="E57" s="37" t="str">
        <f ca="1">+IFERROR(INDEX(qidlist!$G:$G,MATCH(E$1&amp;$A57,qidlist!$Q:$Q,0),0),"")</f>
        <v/>
      </c>
      <c r="F57" s="37" t="str">
        <f ca="1">+IFERROR(INDEX(qidlist!$G:$G,MATCH(F$1&amp;$A57,qidlist!$Q:$Q,0),0),"")</f>
        <v/>
      </c>
      <c r="G57" s="37" t="str">
        <f ca="1">+IFERROR(INDEX(qidlist!$G:$G,MATCH(G$1&amp;$A57,qidlist!$Q:$Q,0),0),"")</f>
        <v/>
      </c>
      <c r="H57" s="37" t="str">
        <f ca="1">+IFERROR(INDEX(qidlist!$G:$G,MATCH(H$1&amp;$A57,qidlist!$Q:$Q,0),0),"")</f>
        <v/>
      </c>
      <c r="I57" s="37" t="str">
        <f ca="1">+IFERROR(INDEX(qidlist!$G:$G,MATCH(I$1&amp;$A57,qidlist!$Q:$Q,0),0),"")</f>
        <v>Q00000003980</v>
      </c>
      <c r="J57" s="37" t="str">
        <f ca="1">+IFERROR(INDEX(qidlist!$G:$G,MATCH(J$1&amp;$A57,qidlist!$Q:$Q,0),0),"")</f>
        <v/>
      </c>
    </row>
    <row r="58" spans="1:10">
      <c r="A58" s="37" t="s">
        <v>148</v>
      </c>
      <c r="B58" s="37" t="s">
        <v>1156</v>
      </c>
      <c r="D58" s="165" t="s">
        <v>1157</v>
      </c>
      <c r="E58" s="37" t="str">
        <f ca="1">+IFERROR(INDEX(qidlist!$G:$G,MATCH(E$1&amp;$A58,qidlist!$Q:$Q,0),0),"")</f>
        <v/>
      </c>
      <c r="F58" s="37" t="str">
        <f ca="1">+IFERROR(INDEX(qidlist!$G:$G,MATCH(F$1&amp;$A58,qidlist!$Q:$Q,0),0),"")</f>
        <v/>
      </c>
      <c r="G58" s="37" t="str">
        <f ca="1">+IFERROR(INDEX(qidlist!$G:$G,MATCH(G$1&amp;$A58,qidlist!$Q:$Q,0),0),"")</f>
        <v/>
      </c>
      <c r="H58" s="37" t="str">
        <f ca="1">+IFERROR(INDEX(qidlist!$G:$G,MATCH(H$1&amp;$A58,qidlist!$Q:$Q,0),0),"")</f>
        <v/>
      </c>
      <c r="I58" s="37" t="str">
        <f ca="1">+IFERROR(INDEX(qidlist!$G:$G,MATCH(I$1&amp;$A58,qidlist!$Q:$Q,0),0),"")</f>
        <v>Q00000003990</v>
      </c>
      <c r="J58" s="37" t="str">
        <f ca="1">+IFERROR(INDEX(qidlist!$G:$G,MATCH(J$1&amp;$A58,qidlist!$Q:$Q,0),0),"")</f>
        <v/>
      </c>
    </row>
    <row r="59" spans="1:10">
      <c r="A59" s="37" t="s">
        <v>150</v>
      </c>
      <c r="D59" s="165" t="s">
        <v>1158</v>
      </c>
      <c r="E59" s="37" t="str">
        <f ca="1">+IFERROR(INDEX(qidlist!$G:$G,MATCH(E$1&amp;$A59,qidlist!$Q:$Q,0),0),"")</f>
        <v/>
      </c>
      <c r="F59" s="37" t="str">
        <f ca="1">+IFERROR(INDEX(qidlist!$G:$G,MATCH(F$1&amp;$A59,qidlist!$Q:$Q,0),0),"")</f>
        <v/>
      </c>
      <c r="G59" s="37" t="str">
        <f ca="1">+IFERROR(INDEX(qidlist!$G:$G,MATCH(G$1&amp;$A59,qidlist!$Q:$Q,0),0),"")</f>
        <v/>
      </c>
      <c r="H59" s="37" t="str">
        <f ca="1">+IFERROR(INDEX(qidlist!$G:$G,MATCH(H$1&amp;$A59,qidlist!$Q:$Q,0),0),"")</f>
        <v/>
      </c>
      <c r="I59" s="37" t="str">
        <f ca="1">+IFERROR(INDEX(qidlist!$G:$G,MATCH(I$1&amp;$A59,qidlist!$Q:$Q,0),0),"")</f>
        <v>Q00000004000</v>
      </c>
      <c r="J59" s="37" t="str">
        <f ca="1">+IFERROR(INDEX(qidlist!$G:$G,MATCH(J$1&amp;$A59,qidlist!$Q:$Q,0),0),"")</f>
        <v/>
      </c>
    </row>
    <row r="60" spans="1:10">
      <c r="A60" s="37" t="s">
        <v>152</v>
      </c>
      <c r="D60" s="165" t="s">
        <v>1159</v>
      </c>
      <c r="E60" s="37" t="str">
        <f ca="1">+IFERROR(INDEX(qidlist!$G:$G,MATCH(E$1&amp;$A60,qidlist!$Q:$Q,0),0),"")</f>
        <v/>
      </c>
      <c r="F60" s="37" t="str">
        <f ca="1">+IFERROR(INDEX(qidlist!$G:$G,MATCH(F$1&amp;$A60,qidlist!$Q:$Q,0),0),"")</f>
        <v/>
      </c>
      <c r="G60" s="37" t="str">
        <f ca="1">+IFERROR(INDEX(qidlist!$G:$G,MATCH(G$1&amp;$A60,qidlist!$Q:$Q,0),0),"")</f>
        <v/>
      </c>
      <c r="H60" s="37" t="str">
        <f ca="1">+IFERROR(INDEX(qidlist!$G:$G,MATCH(H$1&amp;$A60,qidlist!$Q:$Q,0),0),"")</f>
        <v/>
      </c>
      <c r="I60" s="37" t="str">
        <f ca="1">+IFERROR(INDEX(qidlist!$G:$G,MATCH(I$1&amp;$A60,qidlist!$Q:$Q,0),0),"")</f>
        <v>Q00000004010</v>
      </c>
      <c r="J60" s="37" t="str">
        <f ca="1">+IFERROR(INDEX(qidlist!$G:$G,MATCH(J$1&amp;$A60,qidlist!$Q:$Q,0),0),"")</f>
        <v/>
      </c>
    </row>
    <row r="61" spans="1:10">
      <c r="A61" s="37" t="s">
        <v>154</v>
      </c>
      <c r="D61" s="165" t="s">
        <v>1160</v>
      </c>
      <c r="E61" s="37" t="str">
        <f ca="1">+IFERROR(INDEX(qidlist!$G:$G,MATCH(E$1&amp;$A61,qidlist!$Q:$Q,0),0),"")</f>
        <v/>
      </c>
      <c r="F61" s="37" t="str">
        <f ca="1">+IFERROR(INDEX(qidlist!$G:$G,MATCH(F$1&amp;$A61,qidlist!$Q:$Q,0),0),"")</f>
        <v/>
      </c>
      <c r="G61" s="37" t="str">
        <f ca="1">+IFERROR(INDEX(qidlist!$G:$G,MATCH(G$1&amp;$A61,qidlist!$Q:$Q,0),0),"")</f>
        <v/>
      </c>
      <c r="H61" s="37" t="str">
        <f ca="1">+IFERROR(INDEX(qidlist!$G:$G,MATCH(H$1&amp;$A61,qidlist!$Q:$Q,0),0),"")</f>
        <v/>
      </c>
      <c r="I61" s="37" t="str">
        <f ca="1">+IFERROR(INDEX(qidlist!$G:$G,MATCH(I$1&amp;$A61,qidlist!$Q:$Q,0),0),"")</f>
        <v>Q00000004020</v>
      </c>
      <c r="J61" s="37" t="str">
        <f ca="1">+IFERROR(INDEX(qidlist!$G:$G,MATCH(J$1&amp;$A61,qidlist!$Q:$Q,0),0),"")</f>
        <v/>
      </c>
    </row>
    <row r="62" spans="1:10">
      <c r="A62" s="37" t="s">
        <v>156</v>
      </c>
      <c r="D62" s="165" t="s">
        <v>1161</v>
      </c>
      <c r="E62" s="37" t="str">
        <f ca="1">+IFERROR(INDEX(qidlist!$G:$G,MATCH(E$1&amp;$A62,qidlist!$Q:$Q,0),0),"")</f>
        <v/>
      </c>
      <c r="F62" s="37" t="str">
        <f ca="1">+IFERROR(INDEX(qidlist!$G:$G,MATCH(F$1&amp;$A62,qidlist!$Q:$Q,0),0),"")</f>
        <v/>
      </c>
      <c r="G62" s="37" t="str">
        <f ca="1">+IFERROR(INDEX(qidlist!$G:$G,MATCH(G$1&amp;$A62,qidlist!$Q:$Q,0),0),"")</f>
        <v/>
      </c>
      <c r="H62" s="37" t="str">
        <f ca="1">+IFERROR(INDEX(qidlist!$G:$G,MATCH(H$1&amp;$A62,qidlist!$Q:$Q,0),0),"")</f>
        <v/>
      </c>
      <c r="I62" s="37" t="str">
        <f ca="1">+IFERROR(INDEX(qidlist!$G:$G,MATCH(I$1&amp;$A62,qidlist!$Q:$Q,0),0),"")</f>
        <v>Q00000004030</v>
      </c>
      <c r="J62" s="37" t="str">
        <f ca="1">+IFERROR(INDEX(qidlist!$G:$G,MATCH(J$1&amp;$A62,qidlist!$Q:$Q,0),0),"")</f>
        <v/>
      </c>
    </row>
    <row r="63" spans="1:10">
      <c r="A63" s="37" t="s">
        <v>158</v>
      </c>
      <c r="D63" s="165" t="s">
        <v>1162</v>
      </c>
      <c r="E63" s="37" t="str">
        <f ca="1">+IFERROR(INDEX(qidlist!$G:$G,MATCH(E$1&amp;$A63,qidlist!$Q:$Q,0),0),"")</f>
        <v/>
      </c>
      <c r="F63" s="37" t="str">
        <f ca="1">+IFERROR(INDEX(qidlist!$G:$G,MATCH(F$1&amp;$A63,qidlist!$Q:$Q,0),0),"")</f>
        <v/>
      </c>
      <c r="G63" s="37" t="str">
        <f ca="1">+IFERROR(INDEX(qidlist!$G:$G,MATCH(G$1&amp;$A63,qidlist!$Q:$Q,0),0),"")</f>
        <v/>
      </c>
      <c r="H63" s="37" t="str">
        <f ca="1">+IFERROR(INDEX(qidlist!$G:$G,MATCH(H$1&amp;$A63,qidlist!$Q:$Q,0),0),"")</f>
        <v/>
      </c>
      <c r="I63" s="37" t="str">
        <f ca="1">+IFERROR(INDEX(qidlist!$G:$G,MATCH(I$1&amp;$A63,qidlist!$Q:$Q,0),0),"")</f>
        <v>Q00000004040</v>
      </c>
      <c r="J63" s="37" t="str">
        <f ca="1">+IFERROR(INDEX(qidlist!$G:$G,MATCH(J$1&amp;$A63,qidlist!$Q:$Q,0),0),"")</f>
        <v/>
      </c>
    </row>
    <row r="64" spans="1:10">
      <c r="A64" s="37" t="s">
        <v>160</v>
      </c>
      <c r="D64" s="165" t="s">
        <v>1163</v>
      </c>
      <c r="E64" s="37" t="str">
        <f ca="1">+IFERROR(INDEX(qidlist!$G:$G,MATCH(E$1&amp;$A64,qidlist!$Q:$Q,0),0),"")</f>
        <v/>
      </c>
      <c r="F64" s="37" t="str">
        <f ca="1">+IFERROR(INDEX(qidlist!$G:$G,MATCH(F$1&amp;$A64,qidlist!$Q:$Q,0),0),"")</f>
        <v/>
      </c>
      <c r="G64" s="37" t="str">
        <f ca="1">+IFERROR(INDEX(qidlist!$G:$G,MATCH(G$1&amp;$A64,qidlist!$Q:$Q,0),0),"")</f>
        <v/>
      </c>
      <c r="H64" s="37" t="str">
        <f ca="1">+IFERROR(INDEX(qidlist!$G:$G,MATCH(H$1&amp;$A64,qidlist!$Q:$Q,0),0),"")</f>
        <v/>
      </c>
      <c r="I64" s="37" t="str">
        <f ca="1">+IFERROR(INDEX(qidlist!$G:$G,MATCH(I$1&amp;$A64,qidlist!$Q:$Q,0),0),"")</f>
        <v>Q00000004050</v>
      </c>
      <c r="J64" s="37" t="str">
        <f ca="1">+IFERROR(INDEX(qidlist!$G:$G,MATCH(J$1&amp;$A64,qidlist!$Q:$Q,0),0),"")</f>
        <v/>
      </c>
    </row>
    <row r="65" spans="1:10">
      <c r="A65" s="37" t="s">
        <v>162</v>
      </c>
      <c r="D65" s="165" t="s">
        <v>1164</v>
      </c>
      <c r="E65" s="37" t="str">
        <f ca="1">+IFERROR(INDEX(qidlist!$G:$G,MATCH(E$1&amp;$A65,qidlist!$Q:$Q,0),0),"")</f>
        <v/>
      </c>
      <c r="F65" s="37" t="str">
        <f ca="1">+IFERROR(INDEX(qidlist!$G:$G,MATCH(F$1&amp;$A65,qidlist!$Q:$Q,0),0),"")</f>
        <v/>
      </c>
      <c r="G65" s="37" t="str">
        <f ca="1">+IFERROR(INDEX(qidlist!$G:$G,MATCH(G$1&amp;$A65,qidlist!$Q:$Q,0),0),"")</f>
        <v/>
      </c>
      <c r="H65" s="37" t="str">
        <f ca="1">+IFERROR(INDEX(qidlist!$G:$G,MATCH(H$1&amp;$A65,qidlist!$Q:$Q,0),0),"")</f>
        <v/>
      </c>
      <c r="I65" s="37" t="str">
        <f ca="1">+IFERROR(INDEX(qidlist!$G:$G,MATCH(I$1&amp;$A65,qidlist!$Q:$Q,0),0),"")</f>
        <v>Q00000004060</v>
      </c>
      <c r="J65" s="37" t="str">
        <f ca="1">+IFERROR(INDEX(qidlist!$G:$G,MATCH(J$1&amp;$A65,qidlist!$Q:$Q,0),0),"")</f>
        <v/>
      </c>
    </row>
    <row r="66" spans="1:10">
      <c r="A66" s="37" t="s">
        <v>164</v>
      </c>
      <c r="D66" s="165" t="s">
        <v>981</v>
      </c>
      <c r="E66" s="37" t="str">
        <f ca="1">+IFERROR(INDEX(qidlist!$G:$G,MATCH(E$1&amp;$A66,qidlist!$Q:$Q,0),0),"")</f>
        <v/>
      </c>
      <c r="F66" s="37" t="str">
        <f ca="1">+IFERROR(INDEX(qidlist!$G:$G,MATCH(F$1&amp;$A66,qidlist!$Q:$Q,0),0),"")</f>
        <v/>
      </c>
      <c r="G66" s="37" t="str">
        <f ca="1">+IFERROR(INDEX(qidlist!$G:$G,MATCH(G$1&amp;$A66,qidlist!$Q:$Q,0),0),"")</f>
        <v/>
      </c>
      <c r="H66" s="37" t="str">
        <f ca="1">+IFERROR(INDEX(qidlist!$G:$G,MATCH(H$1&amp;$A66,qidlist!$Q:$Q,0),0),"")</f>
        <v/>
      </c>
      <c r="I66" s="37" t="str">
        <f ca="1">+IFERROR(INDEX(qidlist!$G:$G,MATCH(I$1&amp;$A66,qidlist!$Q:$Q,0),0),"")</f>
        <v>Q00000004070</v>
      </c>
      <c r="J66" s="37" t="str">
        <f ca="1">+IFERROR(INDEX(qidlist!$G:$G,MATCH(J$1&amp;$A66,qidlist!$Q:$Q,0),0),"")</f>
        <v/>
      </c>
    </row>
    <row r="67" spans="1:10">
      <c r="A67" s="37" t="s">
        <v>166</v>
      </c>
      <c r="D67" s="165" t="s">
        <v>982</v>
      </c>
      <c r="E67" s="37" t="str">
        <f ca="1">+IFERROR(INDEX(qidlist!$G:$G,MATCH(E$1&amp;$A67,qidlist!$Q:$Q,0),0),"")</f>
        <v/>
      </c>
      <c r="F67" s="37" t="str">
        <f ca="1">+IFERROR(INDEX(qidlist!$G:$G,MATCH(F$1&amp;$A67,qidlist!$Q:$Q,0),0),"")</f>
        <v/>
      </c>
      <c r="G67" s="37" t="str">
        <f ca="1">+IFERROR(INDEX(qidlist!$G:$G,MATCH(G$1&amp;$A67,qidlist!$Q:$Q,0),0),"")</f>
        <v/>
      </c>
      <c r="H67" s="37" t="str">
        <f ca="1">+IFERROR(INDEX(qidlist!$G:$G,MATCH(H$1&amp;$A67,qidlist!$Q:$Q,0),0),"")</f>
        <v/>
      </c>
      <c r="I67" s="37" t="str">
        <f ca="1">+IFERROR(INDEX(qidlist!$G:$G,MATCH(I$1&amp;$A67,qidlist!$Q:$Q,0),0),"")</f>
        <v>Q00000004080</v>
      </c>
      <c r="J67" s="37" t="str">
        <f ca="1">+IFERROR(INDEX(qidlist!$G:$G,MATCH(J$1&amp;$A67,qidlist!$Q:$Q,0),0),"")</f>
        <v/>
      </c>
    </row>
    <row r="68" spans="1:10">
      <c r="A68" s="37" t="s">
        <v>168</v>
      </c>
      <c r="D68" s="165" t="s">
        <v>1165</v>
      </c>
      <c r="E68" s="37" t="str">
        <f ca="1">+IFERROR(INDEX(qidlist!$G:$G,MATCH(E$1&amp;$A68,qidlist!$Q:$Q,0),0),"")</f>
        <v/>
      </c>
      <c r="F68" s="37" t="str">
        <f ca="1">+IFERROR(INDEX(qidlist!$G:$G,MATCH(F$1&amp;$A68,qidlist!$Q:$Q,0),0),"")</f>
        <v/>
      </c>
      <c r="G68" s="37" t="str">
        <f ca="1">+IFERROR(INDEX(qidlist!$G:$G,MATCH(G$1&amp;$A68,qidlist!$Q:$Q,0),0),"")</f>
        <v/>
      </c>
      <c r="H68" s="37" t="str">
        <f ca="1">+IFERROR(INDEX(qidlist!$G:$G,MATCH(H$1&amp;$A68,qidlist!$Q:$Q,0),0),"")</f>
        <v/>
      </c>
      <c r="I68" s="37" t="str">
        <f ca="1">+IFERROR(INDEX(qidlist!$G:$G,MATCH(I$1&amp;$A68,qidlist!$Q:$Q,0),0),"")</f>
        <v>Q00000004090</v>
      </c>
      <c r="J68" s="37" t="str">
        <f ca="1">+IFERROR(INDEX(qidlist!$G:$G,MATCH(J$1&amp;$A68,qidlist!$Q:$Q,0),0),"")</f>
        <v/>
      </c>
    </row>
    <row r="69" spans="1:10">
      <c r="A69" s="37" t="s">
        <v>170</v>
      </c>
      <c r="D69" s="165" t="s">
        <v>1166</v>
      </c>
      <c r="E69" s="37" t="str">
        <f ca="1">+IFERROR(INDEX(qidlist!$G:$G,MATCH(E$1&amp;$A69,qidlist!$Q:$Q,0),0),"")</f>
        <v/>
      </c>
      <c r="F69" s="37" t="str">
        <f ca="1">+IFERROR(INDEX(qidlist!$G:$G,MATCH(F$1&amp;$A69,qidlist!$Q:$Q,0),0),"")</f>
        <v/>
      </c>
      <c r="G69" s="37" t="str">
        <f ca="1">+IFERROR(INDEX(qidlist!$G:$G,MATCH(G$1&amp;$A69,qidlist!$Q:$Q,0),0),"")</f>
        <v/>
      </c>
      <c r="H69" s="37" t="str">
        <f ca="1">+IFERROR(INDEX(qidlist!$G:$G,MATCH(H$1&amp;$A69,qidlist!$Q:$Q,0),0),"")</f>
        <v/>
      </c>
      <c r="I69" s="37" t="str">
        <f ca="1">+IFERROR(INDEX(qidlist!$G:$G,MATCH(I$1&amp;$A69,qidlist!$Q:$Q,0),0),"")</f>
        <v>Q00000004100</v>
      </c>
      <c r="J69" s="37" t="str">
        <f ca="1">+IFERROR(INDEX(qidlist!$G:$G,MATCH(J$1&amp;$A69,qidlist!$Q:$Q,0),0),"")</f>
        <v/>
      </c>
    </row>
    <row r="70" spans="1:10">
      <c r="A70" s="37" t="s">
        <v>174</v>
      </c>
      <c r="C70" s="37" t="s">
        <v>1167</v>
      </c>
      <c r="D70" s="165" t="s">
        <v>1168</v>
      </c>
      <c r="E70" s="37" t="str">
        <f ca="1">+IFERROR(INDEX(qidlist!$G:$G,MATCH(E$1&amp;$A70,qidlist!$Q:$Q,0),0),"")</f>
        <v/>
      </c>
      <c r="F70" s="37" t="str">
        <f ca="1">+IFERROR(INDEX(qidlist!$G:$G,MATCH(F$1&amp;$A70,qidlist!$Q:$Q,0),0),"")</f>
        <v>Q00000001360</v>
      </c>
      <c r="G70" s="37" t="str">
        <f ca="1">+IFERROR(INDEX(qidlist!$G:$G,MATCH(G$1&amp;$A70,qidlist!$Q:$Q,0),0),"")</f>
        <v/>
      </c>
      <c r="H70" s="37" t="str">
        <f ca="1">+IFERROR(INDEX(qidlist!$G:$G,MATCH(H$1&amp;$A70,qidlist!$Q:$Q,0),0),"")</f>
        <v/>
      </c>
      <c r="I70" s="37" t="str">
        <f ca="1">+IFERROR(INDEX(qidlist!$G:$G,MATCH(I$1&amp;$A70,qidlist!$Q:$Q,0),0),"")</f>
        <v/>
      </c>
      <c r="J70" s="37" t="str">
        <f ca="1">+IFERROR(INDEX(qidlist!$G:$G,MATCH(J$1&amp;$A70,qidlist!$Q:$Q,0),0),"")</f>
        <v/>
      </c>
    </row>
    <row r="71" spans="1:10">
      <c r="A71" s="37" t="s">
        <v>176</v>
      </c>
      <c r="D71" s="165" t="s">
        <v>1169</v>
      </c>
      <c r="E71" s="37" t="str">
        <f ca="1">+IFERROR(INDEX(qidlist!$G:$G,MATCH(E$1&amp;$A71,qidlist!$Q:$Q,0),0),"")</f>
        <v/>
      </c>
      <c r="F71" s="37" t="str">
        <f ca="1">+IFERROR(INDEX(qidlist!$G:$G,MATCH(F$1&amp;$A71,qidlist!$Q:$Q,0),0),"")</f>
        <v>Q00000001370</v>
      </c>
      <c r="G71" s="37" t="str">
        <f ca="1">+IFERROR(INDEX(qidlist!$G:$G,MATCH(G$1&amp;$A71,qidlist!$Q:$Q,0),0),"")</f>
        <v/>
      </c>
      <c r="H71" s="37" t="str">
        <f ca="1">+IFERROR(INDEX(qidlist!$G:$G,MATCH(H$1&amp;$A71,qidlist!$Q:$Q,0),0),"")</f>
        <v/>
      </c>
      <c r="I71" s="37" t="str">
        <f ca="1">+IFERROR(INDEX(qidlist!$G:$G,MATCH(I$1&amp;$A71,qidlist!$Q:$Q,0),0),"")</f>
        <v/>
      </c>
      <c r="J71" s="37" t="str">
        <f ca="1">+IFERROR(INDEX(qidlist!$G:$G,MATCH(J$1&amp;$A71,qidlist!$Q:$Q,0),0),"")</f>
        <v/>
      </c>
    </row>
    <row r="72" spans="1:10">
      <c r="A72" s="37" t="s">
        <v>178</v>
      </c>
      <c r="D72" s="165" t="s">
        <v>1170</v>
      </c>
      <c r="E72" s="37" t="str">
        <f ca="1">+IFERROR(INDEX(qidlist!$G:$G,MATCH(E$1&amp;$A72,qidlist!$Q:$Q,0),0),"")</f>
        <v/>
      </c>
      <c r="F72" s="37" t="str">
        <f ca="1">+IFERROR(INDEX(qidlist!$G:$G,MATCH(F$1&amp;$A72,qidlist!$Q:$Q,0),0),"")</f>
        <v>Q00000001380</v>
      </c>
      <c r="G72" s="37" t="str">
        <f ca="1">+IFERROR(INDEX(qidlist!$G:$G,MATCH(G$1&amp;$A72,qidlist!$Q:$Q,0),0),"")</f>
        <v/>
      </c>
      <c r="H72" s="37" t="str">
        <f ca="1">+IFERROR(INDEX(qidlist!$G:$G,MATCH(H$1&amp;$A72,qidlist!$Q:$Q,0),0),"")</f>
        <v/>
      </c>
      <c r="I72" s="37" t="str">
        <f ca="1">+IFERROR(INDEX(qidlist!$G:$G,MATCH(I$1&amp;$A72,qidlist!$Q:$Q,0),0),"")</f>
        <v/>
      </c>
      <c r="J72" s="37" t="str">
        <f ca="1">+IFERROR(INDEX(qidlist!$G:$G,MATCH(J$1&amp;$A72,qidlist!$Q:$Q,0),0),"")</f>
        <v/>
      </c>
    </row>
    <row r="73" spans="1:10">
      <c r="A73" s="37" t="s">
        <v>180</v>
      </c>
      <c r="D73" s="165" t="s">
        <v>1171</v>
      </c>
      <c r="E73" s="37" t="str">
        <f ca="1">+IFERROR(INDEX(qidlist!$G:$G,MATCH(E$1&amp;$A73,qidlist!$Q:$Q,0),0),"")</f>
        <v/>
      </c>
      <c r="F73" s="37" t="str">
        <f ca="1">+IFERROR(INDEX(qidlist!$G:$G,MATCH(F$1&amp;$A73,qidlist!$Q:$Q,0),0),"")</f>
        <v>Q00000001390</v>
      </c>
      <c r="G73" s="37" t="str">
        <f ca="1">+IFERROR(INDEX(qidlist!$G:$G,MATCH(G$1&amp;$A73,qidlist!$Q:$Q,0),0),"")</f>
        <v/>
      </c>
      <c r="H73" s="37" t="str">
        <f ca="1">+IFERROR(INDEX(qidlist!$G:$G,MATCH(H$1&amp;$A73,qidlist!$Q:$Q,0),0),"")</f>
        <v/>
      </c>
      <c r="I73" s="37" t="str">
        <f ca="1">+IFERROR(INDEX(qidlist!$G:$G,MATCH(I$1&amp;$A73,qidlist!$Q:$Q,0),0),"")</f>
        <v/>
      </c>
      <c r="J73" s="37" t="str">
        <f ca="1">+IFERROR(INDEX(qidlist!$G:$G,MATCH(J$1&amp;$A73,qidlist!$Q:$Q,0),0),"")</f>
        <v/>
      </c>
    </row>
    <row r="74" spans="1:10">
      <c r="A74" s="37" t="s">
        <v>182</v>
      </c>
      <c r="D74" s="165" t="s">
        <v>1172</v>
      </c>
      <c r="E74" s="37" t="str">
        <f ca="1">+IFERROR(INDEX(qidlist!$G:$G,MATCH(E$1&amp;$A74,qidlist!$Q:$Q,0),0),"")</f>
        <v/>
      </c>
      <c r="F74" s="37" t="str">
        <f ca="1">+IFERROR(INDEX(qidlist!$G:$G,MATCH(F$1&amp;$A74,qidlist!$Q:$Q,0),0),"")</f>
        <v>Q00000001400</v>
      </c>
      <c r="G74" s="37" t="str">
        <f ca="1">+IFERROR(INDEX(qidlist!$G:$G,MATCH(G$1&amp;$A74,qidlist!$Q:$Q,0),0),"")</f>
        <v/>
      </c>
      <c r="H74" s="37" t="str">
        <f ca="1">+IFERROR(INDEX(qidlist!$G:$G,MATCH(H$1&amp;$A74,qidlist!$Q:$Q,0),0),"")</f>
        <v/>
      </c>
      <c r="I74" s="37" t="str">
        <f ca="1">+IFERROR(INDEX(qidlist!$G:$G,MATCH(I$1&amp;$A74,qidlist!$Q:$Q,0),0),"")</f>
        <v/>
      </c>
      <c r="J74" s="37" t="str">
        <f ca="1">+IFERROR(INDEX(qidlist!$G:$G,MATCH(J$1&amp;$A74,qidlist!$Q:$Q,0),0),"")</f>
        <v/>
      </c>
    </row>
    <row r="75" spans="1:10">
      <c r="A75" s="37" t="s">
        <v>184</v>
      </c>
      <c r="D75" s="165" t="s">
        <v>1173</v>
      </c>
      <c r="E75" s="37" t="str">
        <f ca="1">+IFERROR(INDEX(qidlist!$G:$G,MATCH(E$1&amp;$A75,qidlist!$Q:$Q,0),0),"")</f>
        <v/>
      </c>
      <c r="F75" s="37" t="str">
        <f ca="1">+IFERROR(INDEX(qidlist!$G:$G,MATCH(F$1&amp;$A75,qidlist!$Q:$Q,0),0),"")</f>
        <v>Q00000001410</v>
      </c>
      <c r="G75" s="37" t="str">
        <f ca="1">+IFERROR(INDEX(qidlist!$G:$G,MATCH(G$1&amp;$A75,qidlist!$Q:$Q,0),0),"")</f>
        <v/>
      </c>
      <c r="H75" s="37" t="str">
        <f ca="1">+IFERROR(INDEX(qidlist!$G:$G,MATCH(H$1&amp;$A75,qidlist!$Q:$Q,0),0),"")</f>
        <v/>
      </c>
      <c r="I75" s="37" t="str">
        <f ca="1">+IFERROR(INDEX(qidlist!$G:$G,MATCH(I$1&amp;$A75,qidlist!$Q:$Q,0),0),"")</f>
        <v/>
      </c>
      <c r="J75" s="37" t="str">
        <f ca="1">+IFERROR(INDEX(qidlist!$G:$G,MATCH(J$1&amp;$A75,qidlist!$Q:$Q,0),0),"")</f>
        <v/>
      </c>
    </row>
    <row r="76" spans="1:10">
      <c r="A76" s="37" t="s">
        <v>186</v>
      </c>
      <c r="D76" s="165" t="s">
        <v>1174</v>
      </c>
      <c r="E76" s="37" t="str">
        <f ca="1">+IFERROR(INDEX(qidlist!$G:$G,MATCH(E$1&amp;$A76,qidlist!$Q:$Q,0),0),"")</f>
        <v/>
      </c>
      <c r="F76" s="37" t="str">
        <f ca="1">+IFERROR(INDEX(qidlist!$G:$G,MATCH(F$1&amp;$A76,qidlist!$Q:$Q,0),0),"")</f>
        <v>Q00000001420</v>
      </c>
      <c r="G76" s="37" t="str">
        <f ca="1">+IFERROR(INDEX(qidlist!$G:$G,MATCH(G$1&amp;$A76,qidlist!$Q:$Q,0),0),"")</f>
        <v/>
      </c>
      <c r="H76" s="37" t="str">
        <f ca="1">+IFERROR(INDEX(qidlist!$G:$G,MATCH(H$1&amp;$A76,qidlist!$Q:$Q,0),0),"")</f>
        <v/>
      </c>
      <c r="I76" s="37" t="str">
        <f ca="1">+IFERROR(INDEX(qidlist!$G:$G,MATCH(I$1&amp;$A76,qidlist!$Q:$Q,0),0),"")</f>
        <v/>
      </c>
      <c r="J76" s="37" t="str">
        <f ca="1">+IFERROR(INDEX(qidlist!$G:$G,MATCH(J$1&amp;$A76,qidlist!$Q:$Q,0),0),"")</f>
        <v/>
      </c>
    </row>
    <row r="77" spans="1:10">
      <c r="A77" s="37" t="s">
        <v>188</v>
      </c>
      <c r="D77" s="165" t="s">
        <v>1175</v>
      </c>
      <c r="E77" s="37" t="str">
        <f ca="1">+IFERROR(INDEX(qidlist!$G:$G,MATCH(E$1&amp;$A77,qidlist!$Q:$Q,0),0),"")</f>
        <v/>
      </c>
      <c r="F77" s="37" t="str">
        <f ca="1">+IFERROR(INDEX(qidlist!$G:$G,MATCH(F$1&amp;$A77,qidlist!$Q:$Q,0),0),"")</f>
        <v>Q00000001430</v>
      </c>
      <c r="G77" s="37" t="str">
        <f ca="1">+IFERROR(INDEX(qidlist!$G:$G,MATCH(G$1&amp;$A77,qidlist!$Q:$Q,0),0),"")</f>
        <v/>
      </c>
      <c r="H77" s="37" t="str">
        <f ca="1">+IFERROR(INDEX(qidlist!$G:$G,MATCH(H$1&amp;$A77,qidlist!$Q:$Q,0),0),"")</f>
        <v/>
      </c>
      <c r="I77" s="37" t="str">
        <f ca="1">+IFERROR(INDEX(qidlist!$G:$G,MATCH(I$1&amp;$A77,qidlist!$Q:$Q,0),0),"")</f>
        <v/>
      </c>
      <c r="J77" s="37" t="str">
        <f ca="1">+IFERROR(INDEX(qidlist!$G:$G,MATCH(J$1&amp;$A77,qidlist!$Q:$Q,0),0),"")</f>
        <v/>
      </c>
    </row>
    <row r="78" spans="1:10">
      <c r="A78" s="37" t="s">
        <v>190</v>
      </c>
      <c r="D78" s="165" t="s">
        <v>1176</v>
      </c>
      <c r="E78" s="37" t="str">
        <f ca="1">+IFERROR(INDEX(qidlist!$G:$G,MATCH(E$1&amp;$A78,qidlist!$Q:$Q,0),0),"")</f>
        <v/>
      </c>
      <c r="F78" s="37" t="str">
        <f ca="1">+IFERROR(INDEX(qidlist!$G:$G,MATCH(F$1&amp;$A78,qidlist!$Q:$Q,0),0),"")</f>
        <v>Q00000001440</v>
      </c>
      <c r="G78" s="37" t="str">
        <f ca="1">+IFERROR(INDEX(qidlist!$G:$G,MATCH(G$1&amp;$A78,qidlist!$Q:$Q,0),0),"")</f>
        <v/>
      </c>
      <c r="H78" s="37" t="str">
        <f ca="1">+IFERROR(INDEX(qidlist!$G:$G,MATCH(H$1&amp;$A78,qidlist!$Q:$Q,0),0),"")</f>
        <v/>
      </c>
      <c r="I78" s="37" t="str">
        <f ca="1">+IFERROR(INDEX(qidlist!$G:$G,MATCH(I$1&amp;$A78,qidlist!$Q:$Q,0),0),"")</f>
        <v/>
      </c>
      <c r="J78" s="37" t="str">
        <f ca="1">+IFERROR(INDEX(qidlist!$G:$G,MATCH(J$1&amp;$A78,qidlist!$Q:$Q,0),0),"")</f>
        <v/>
      </c>
    </row>
    <row r="79" spans="1:10">
      <c r="A79" s="37" t="s">
        <v>192</v>
      </c>
      <c r="D79" s="165" t="s">
        <v>1177</v>
      </c>
      <c r="E79" s="37" t="str">
        <f ca="1">+IFERROR(INDEX(qidlist!$G:$G,MATCH(E$1&amp;$A79,qidlist!$Q:$Q,0),0),"")</f>
        <v/>
      </c>
      <c r="F79" s="37" t="str">
        <f ca="1">+IFERROR(INDEX(qidlist!$G:$G,MATCH(F$1&amp;$A79,qidlist!$Q:$Q,0),0),"")</f>
        <v>Q00000001450</v>
      </c>
      <c r="G79" s="37" t="str">
        <f ca="1">+IFERROR(INDEX(qidlist!$G:$G,MATCH(G$1&amp;$A79,qidlist!$Q:$Q,0),0),"")</f>
        <v/>
      </c>
      <c r="H79" s="37" t="str">
        <f ca="1">+IFERROR(INDEX(qidlist!$G:$G,MATCH(H$1&amp;$A79,qidlist!$Q:$Q,0),0),"")</f>
        <v/>
      </c>
      <c r="I79" s="37" t="str">
        <f ca="1">+IFERROR(INDEX(qidlist!$G:$G,MATCH(I$1&amp;$A79,qidlist!$Q:$Q,0),0),"")</f>
        <v/>
      </c>
      <c r="J79" s="37" t="str">
        <f ca="1">+IFERROR(INDEX(qidlist!$G:$G,MATCH(J$1&amp;$A79,qidlist!$Q:$Q,0),0),"")</f>
        <v/>
      </c>
    </row>
    <row r="80" spans="1:10">
      <c r="A80" s="37" t="s">
        <v>194</v>
      </c>
      <c r="D80" s="165" t="s">
        <v>1178</v>
      </c>
      <c r="E80" s="37" t="str">
        <f ca="1">+IFERROR(INDEX(qidlist!$G:$G,MATCH(E$1&amp;$A80,qidlist!$Q:$Q,0),0),"")</f>
        <v/>
      </c>
      <c r="F80" s="37" t="str">
        <f ca="1">+IFERROR(INDEX(qidlist!$G:$G,MATCH(F$1&amp;$A80,qidlist!$Q:$Q,0),0),"")</f>
        <v>Q00000001460</v>
      </c>
      <c r="G80" s="37" t="str">
        <f ca="1">+IFERROR(INDEX(qidlist!$G:$G,MATCH(G$1&amp;$A80,qidlist!$Q:$Q,0),0),"")</f>
        <v/>
      </c>
      <c r="H80" s="37" t="str">
        <f ca="1">+IFERROR(INDEX(qidlist!$G:$G,MATCH(H$1&amp;$A80,qidlist!$Q:$Q,0),0),"")</f>
        <v/>
      </c>
      <c r="I80" s="37" t="str">
        <f ca="1">+IFERROR(INDEX(qidlist!$G:$G,MATCH(I$1&amp;$A80,qidlist!$Q:$Q,0),0),"")</f>
        <v/>
      </c>
      <c r="J80" s="37" t="str">
        <f ca="1">+IFERROR(INDEX(qidlist!$G:$G,MATCH(J$1&amp;$A80,qidlist!$Q:$Q,0),0),"")</f>
        <v/>
      </c>
    </row>
    <row r="81" spans="1:15">
      <c r="A81" s="37" t="s">
        <v>196</v>
      </c>
      <c r="D81" s="165" t="s">
        <v>1179</v>
      </c>
      <c r="E81" s="37" t="str">
        <f ca="1">+IFERROR(INDEX(qidlist!$G:$G,MATCH(E$1&amp;$A81,qidlist!$Q:$Q,0),0),"")</f>
        <v/>
      </c>
      <c r="F81" s="37" t="str">
        <f ca="1">+IFERROR(INDEX(qidlist!$G:$G,MATCH(F$1&amp;$A81,qidlist!$Q:$Q,0),0),"")</f>
        <v>Q00000001470</v>
      </c>
      <c r="G81" s="37" t="str">
        <f ca="1">+IFERROR(INDEX(qidlist!$G:$G,MATCH(G$1&amp;$A81,qidlist!$Q:$Q,0),0),"")</f>
        <v/>
      </c>
      <c r="H81" s="37" t="str">
        <f ca="1">+IFERROR(INDEX(qidlist!$G:$G,MATCH(H$1&amp;$A81,qidlist!$Q:$Q,0),0),"")</f>
        <v/>
      </c>
      <c r="I81" s="37" t="str">
        <f ca="1">+IFERROR(INDEX(qidlist!$G:$G,MATCH(I$1&amp;$A81,qidlist!$Q:$Q,0),0),"")</f>
        <v/>
      </c>
      <c r="J81" s="37" t="str">
        <f ca="1">+IFERROR(INDEX(qidlist!$G:$G,MATCH(J$1&amp;$A81,qidlist!$Q:$Q,0),0),"")</f>
        <v/>
      </c>
    </row>
    <row r="82" spans="1:15">
      <c r="A82" s="37" t="s">
        <v>1265</v>
      </c>
      <c r="B82" s="37" t="s">
        <v>1009</v>
      </c>
      <c r="C82" s="36" t="s">
        <v>1911</v>
      </c>
      <c r="D82" s="165" t="s">
        <v>1290</v>
      </c>
      <c r="E82" s="37" t="str">
        <f ca="1">+IFERROR(INDEX(qidlist!$G:$G,MATCH(E$1&amp;$A82,qidlist!$Q:$Q,0),0),"")</f>
        <v>Q00000000290</v>
      </c>
      <c r="F82" s="37" t="str">
        <f ca="1">+IFERROR(INDEX(qidlist!$G:$G,MATCH(F$1&amp;$A82,qidlist!$Q:$Q,0),0),"")</f>
        <v/>
      </c>
      <c r="G82" s="37" t="str">
        <f ca="1">+IFERROR(INDEX(qidlist!$G:$G,MATCH(G$1&amp;$A82,qidlist!$Q:$Q,0),0),"")</f>
        <v/>
      </c>
      <c r="H82" s="37" t="str">
        <f ca="1">+IFERROR(INDEX(qidlist!$G:$G,MATCH(H$1&amp;$A82,qidlist!$Q:$Q,0),0),"")</f>
        <v/>
      </c>
      <c r="I82" s="37" t="str">
        <f ca="1">+IFERROR(INDEX(qidlist!$G:$G,MATCH(I$1&amp;$A82,qidlist!$Q:$Q,0),0),"")</f>
        <v/>
      </c>
      <c r="J82" s="37" t="str">
        <f ca="1">+IFERROR(INDEX(qidlist!$G:$G,MATCH(J$1&amp;$A82,qidlist!$Q:$Q,0),0),"")</f>
        <v/>
      </c>
    </row>
    <row r="83" spans="1:15">
      <c r="A83" s="37" t="s">
        <v>1266</v>
      </c>
      <c r="C83" s="36" t="s">
        <v>1912</v>
      </c>
      <c r="D83" s="165" t="s">
        <v>1291</v>
      </c>
      <c r="E83" s="37" t="str">
        <f ca="1">+IFERROR(INDEX(qidlist!$G:$G,MATCH(E$1&amp;$A83,qidlist!$Q:$Q,0),0),"")</f>
        <v>Q00000000300</v>
      </c>
      <c r="F83" s="37" t="str">
        <f ca="1">+IFERROR(INDEX(qidlist!$G:$G,MATCH(F$1&amp;$A83,qidlist!$Q:$Q,0),0),"")</f>
        <v/>
      </c>
      <c r="G83" s="37" t="str">
        <f ca="1">+IFERROR(INDEX(qidlist!$G:$G,MATCH(G$1&amp;$A83,qidlist!$Q:$Q,0),0),"")</f>
        <v/>
      </c>
      <c r="H83" s="37" t="str">
        <f ca="1">+IFERROR(INDEX(qidlist!$G:$G,MATCH(H$1&amp;$A83,qidlist!$Q:$Q,0),0),"")</f>
        <v/>
      </c>
      <c r="I83" s="37" t="str">
        <f ca="1">+IFERROR(INDEX(qidlist!$G:$G,MATCH(I$1&amp;$A83,qidlist!$Q:$Q,0),0),"")</f>
        <v/>
      </c>
      <c r="J83" s="37" t="str">
        <f ca="1">+IFERROR(INDEX(qidlist!$G:$G,MATCH(J$1&amp;$A83,qidlist!$Q:$Q,0),0),"")</f>
        <v/>
      </c>
    </row>
    <row r="84" spans="1:15">
      <c r="A84" s="37" t="s">
        <v>1267</v>
      </c>
      <c r="C84" s="36" t="s">
        <v>1913</v>
      </c>
      <c r="D84" s="165" t="s">
        <v>1292</v>
      </c>
      <c r="E84" s="37" t="str">
        <f ca="1">+IFERROR(INDEX(qidlist!$G:$G,MATCH(E$1&amp;$A84,qidlist!$Q:$Q,0),0),"")</f>
        <v>Q00000000310</v>
      </c>
      <c r="F84" s="37" t="str">
        <f ca="1">+IFERROR(INDEX(qidlist!$G:$G,MATCH(F$1&amp;$A84,qidlist!$Q:$Q,0),0),"")</f>
        <v/>
      </c>
      <c r="G84" s="37" t="str">
        <f ca="1">+IFERROR(INDEX(qidlist!$G:$G,MATCH(G$1&amp;$A84,qidlist!$Q:$Q,0),0),"")</f>
        <v/>
      </c>
      <c r="H84" s="37" t="str">
        <f ca="1">+IFERROR(INDEX(qidlist!$G:$G,MATCH(H$1&amp;$A84,qidlist!$Q:$Q,0),0),"")</f>
        <v/>
      </c>
      <c r="I84" s="37" t="str">
        <f ca="1">+IFERROR(INDEX(qidlist!$G:$G,MATCH(I$1&amp;$A84,qidlist!$Q:$Q,0),0),"")</f>
        <v/>
      </c>
      <c r="J84" s="37" t="str">
        <f ca="1">+IFERROR(INDEX(qidlist!$G:$G,MATCH(J$1&amp;$A84,qidlist!$Q:$Q,0),0),"")</f>
        <v/>
      </c>
    </row>
    <row r="85" spans="1:15">
      <c r="A85" s="37" t="s">
        <v>1268</v>
      </c>
      <c r="C85" s="36" t="s">
        <v>1912</v>
      </c>
      <c r="D85" s="165" t="s">
        <v>1293</v>
      </c>
      <c r="E85" s="37" t="str">
        <f ca="1">+IFERROR(INDEX(qidlist!$G:$G,MATCH(E$1&amp;$A85,qidlist!$Q:$Q,0),0),"")</f>
        <v>Q00000000320</v>
      </c>
      <c r="F85" s="37" t="str">
        <f ca="1">+IFERROR(INDEX(qidlist!$G:$G,MATCH(F$1&amp;$A85,qidlist!$Q:$Q,0),0),"")</f>
        <v/>
      </c>
      <c r="G85" s="37" t="str">
        <f ca="1">+IFERROR(INDEX(qidlist!$G:$G,MATCH(G$1&amp;$A85,qidlist!$Q:$Q,0),0),"")</f>
        <v/>
      </c>
      <c r="H85" s="37" t="str">
        <f ca="1">+IFERROR(INDEX(qidlist!$G:$G,MATCH(H$1&amp;$A85,qidlist!$Q:$Q,0),0),"")</f>
        <v/>
      </c>
      <c r="I85" s="37" t="str">
        <f ca="1">+IFERROR(INDEX(qidlist!$G:$G,MATCH(I$1&amp;$A85,qidlist!$Q:$Q,0),0),"")</f>
        <v/>
      </c>
      <c r="J85" s="37" t="str">
        <f ca="1">+IFERROR(INDEX(qidlist!$G:$G,MATCH(J$1&amp;$A85,qidlist!$Q:$Q,0),0),"")</f>
        <v/>
      </c>
    </row>
    <row r="86" spans="1:15">
      <c r="A86" s="37" t="s">
        <v>1269</v>
      </c>
      <c r="C86" s="36" t="s">
        <v>1914</v>
      </c>
      <c r="D86" s="165" t="s">
        <v>1294</v>
      </c>
      <c r="E86" s="37" t="str">
        <f ca="1">+IFERROR(INDEX(qidlist!$G:$G,MATCH(E$1&amp;$A86,qidlist!$Q:$Q,0),0),"")</f>
        <v>Q00000000330</v>
      </c>
      <c r="F86" s="37" t="str">
        <f ca="1">+IFERROR(INDEX(qidlist!$G:$G,MATCH(F$1&amp;$A86,qidlist!$Q:$Q,0),0),"")</f>
        <v/>
      </c>
      <c r="G86" s="37" t="str">
        <f ca="1">+IFERROR(INDEX(qidlist!$G:$G,MATCH(G$1&amp;$A86,qidlist!$Q:$Q,0),0),"")</f>
        <v/>
      </c>
      <c r="H86" s="37" t="str">
        <f ca="1">+IFERROR(INDEX(qidlist!$G:$G,MATCH(H$1&amp;$A86,qidlist!$Q:$Q,0),0),"")</f>
        <v/>
      </c>
      <c r="I86" s="37" t="str">
        <f ca="1">+IFERROR(INDEX(qidlist!$G:$G,MATCH(I$1&amp;$A86,qidlist!$Q:$Q,0),0),"")</f>
        <v/>
      </c>
      <c r="J86" s="37" t="str">
        <f ca="1">+IFERROR(INDEX(qidlist!$G:$G,MATCH(J$1&amp;$A86,qidlist!$Q:$Q,0),0),"")</f>
        <v/>
      </c>
    </row>
    <row r="87" spans="1:15">
      <c r="A87" s="37" t="s">
        <v>1270</v>
      </c>
      <c r="C87" s="36" t="s">
        <v>1913</v>
      </c>
      <c r="D87" s="165" t="s">
        <v>1295</v>
      </c>
      <c r="E87" s="37" t="str">
        <f ca="1">+IFERROR(INDEX(qidlist!$G:$G,MATCH(E$1&amp;$A87,qidlist!$Q:$Q,0),0),"")</f>
        <v>Q00000000340</v>
      </c>
      <c r="F87" s="37" t="str">
        <f ca="1">+IFERROR(INDEX(qidlist!$G:$G,MATCH(F$1&amp;$A87,qidlist!$Q:$Q,0),0),"")</f>
        <v/>
      </c>
      <c r="G87" s="37" t="str">
        <f ca="1">+IFERROR(INDEX(qidlist!$G:$G,MATCH(G$1&amp;$A87,qidlist!$Q:$Q,0),0),"")</f>
        <v/>
      </c>
      <c r="H87" s="37" t="str">
        <f ca="1">+IFERROR(INDEX(qidlist!$G:$G,MATCH(H$1&amp;$A87,qidlist!$Q:$Q,0),0),"")</f>
        <v/>
      </c>
      <c r="I87" s="37" t="str">
        <f ca="1">+IFERROR(INDEX(qidlist!$G:$G,MATCH(I$1&amp;$A87,qidlist!$Q:$Q,0),0),"")</f>
        <v/>
      </c>
      <c r="J87" s="37" t="str">
        <f ca="1">+IFERROR(INDEX(qidlist!$G:$G,MATCH(J$1&amp;$A87,qidlist!$Q:$Q,0),0),"")</f>
        <v/>
      </c>
    </row>
    <row r="88" spans="1:15">
      <c r="A88" s="37" t="s">
        <v>1271</v>
      </c>
      <c r="C88" s="36" t="s">
        <v>1914</v>
      </c>
      <c r="D88" s="165" t="s">
        <v>1296</v>
      </c>
      <c r="E88" s="37" t="str">
        <f ca="1">+IFERROR(INDEX(qidlist!$G:$G,MATCH(E$1&amp;$A88,qidlist!$Q:$Q,0),0),"")</f>
        <v>Q00000000350</v>
      </c>
      <c r="F88" s="37" t="str">
        <f ca="1">+IFERROR(INDEX(qidlist!$G:$G,MATCH(F$1&amp;$A88,qidlist!$Q:$Q,0),0),"")</f>
        <v/>
      </c>
      <c r="G88" s="37" t="str">
        <f ca="1">+IFERROR(INDEX(qidlist!$G:$G,MATCH(G$1&amp;$A88,qidlist!$Q:$Q,0),0),"")</f>
        <v/>
      </c>
      <c r="H88" s="37" t="str">
        <f ca="1">+IFERROR(INDEX(qidlist!$G:$G,MATCH(H$1&amp;$A88,qidlist!$Q:$Q,0),0),"")</f>
        <v/>
      </c>
      <c r="I88" s="37" t="str">
        <f ca="1">+IFERROR(INDEX(qidlist!$G:$G,MATCH(I$1&amp;$A88,qidlist!$Q:$Q,0),0),"")</f>
        <v/>
      </c>
      <c r="J88" s="37" t="str">
        <f ca="1">+IFERROR(INDEX(qidlist!$G:$G,MATCH(J$1&amp;$A88,qidlist!$Q:$Q,0),0),"")</f>
        <v/>
      </c>
    </row>
    <row r="89" spans="1:15" s="31" customFormat="1">
      <c r="A89" s="37" t="s">
        <v>1272</v>
      </c>
      <c r="C89" s="36" t="s">
        <v>1913</v>
      </c>
      <c r="D89" s="31" t="s">
        <v>1297</v>
      </c>
      <c r="E89" s="37" t="str">
        <f ca="1">+IFERROR(INDEX(qidlist!$G:$G,MATCH(E$1&amp;$A89,qidlist!$Q:$Q,0),0),"")</f>
        <v>Q00000000360</v>
      </c>
      <c r="F89" s="37" t="str">
        <f ca="1">+IFERROR(INDEX(qidlist!$G:$G,MATCH(F$1&amp;$A89,qidlist!$Q:$Q,0),0),"")</f>
        <v/>
      </c>
      <c r="G89" s="37" t="str">
        <f ca="1">+IFERROR(INDEX(qidlist!$G:$G,MATCH(G$1&amp;$A89,qidlist!$Q:$Q,0),0),"")</f>
        <v/>
      </c>
      <c r="H89" s="37" t="str">
        <f ca="1">+IFERROR(INDEX(qidlist!$G:$G,MATCH(H$1&amp;$A89,qidlist!$Q:$Q,0),0),"")</f>
        <v/>
      </c>
      <c r="I89" s="37" t="str">
        <f ca="1">+IFERROR(INDEX(qidlist!$G:$G,MATCH(I$1&amp;$A89,qidlist!$Q:$Q,0),0),"")</f>
        <v/>
      </c>
      <c r="J89" s="37" t="str">
        <f ca="1">+IFERROR(INDEX(qidlist!$G:$G,MATCH(J$1&amp;$A89,qidlist!$Q:$Q,0),0),"")</f>
        <v/>
      </c>
      <c r="K89" s="33"/>
      <c r="L89" s="33"/>
      <c r="M89" s="33"/>
      <c r="N89" s="33"/>
      <c r="O89" s="33"/>
    </row>
    <row r="90" spans="1:15" s="31" customFormat="1">
      <c r="A90" s="37" t="s">
        <v>1273</v>
      </c>
      <c r="C90" s="36" t="s">
        <v>1911</v>
      </c>
      <c r="D90" s="31" t="s">
        <v>1298</v>
      </c>
      <c r="E90" s="37" t="str">
        <f ca="1">+IFERROR(INDEX(qidlist!$G:$G,MATCH(E$1&amp;$A90,qidlist!$Q:$Q,0),0),"")</f>
        <v>Q00000000370</v>
      </c>
      <c r="F90" s="37" t="str">
        <f ca="1">+IFERROR(INDEX(qidlist!$G:$G,MATCH(F$1&amp;$A90,qidlist!$Q:$Q,0),0),"")</f>
        <v/>
      </c>
      <c r="G90" s="37" t="str">
        <f ca="1">+IFERROR(INDEX(qidlist!$G:$G,MATCH(G$1&amp;$A90,qidlist!$Q:$Q,0),0),"")</f>
        <v/>
      </c>
      <c r="H90" s="37" t="str">
        <f ca="1">+IFERROR(INDEX(qidlist!$G:$G,MATCH(H$1&amp;$A90,qidlist!$Q:$Q,0),0),"")</f>
        <v/>
      </c>
      <c r="I90" s="37" t="str">
        <f ca="1">+IFERROR(INDEX(qidlist!$G:$G,MATCH(I$1&amp;$A90,qidlist!$Q:$Q,0),0),"")</f>
        <v/>
      </c>
      <c r="J90" s="37" t="str">
        <f ca="1">+IFERROR(INDEX(qidlist!$G:$G,MATCH(J$1&amp;$A90,qidlist!$Q:$Q,0),0),"")</f>
        <v/>
      </c>
      <c r="K90" s="33"/>
      <c r="L90" s="33"/>
      <c r="M90" s="33"/>
      <c r="N90" s="33"/>
      <c r="O90" s="33"/>
    </row>
    <row r="91" spans="1:15" s="31" customFormat="1">
      <c r="A91" s="37" t="s">
        <v>1274</v>
      </c>
      <c r="C91" s="36" t="s">
        <v>1915</v>
      </c>
      <c r="D91" s="31" t="s">
        <v>1299</v>
      </c>
      <c r="E91" s="37" t="str">
        <f ca="1">+IFERROR(INDEX(qidlist!$G:$G,MATCH(E$1&amp;$A91,qidlist!$Q:$Q,0),0),"")</f>
        <v>Q00000000380</v>
      </c>
      <c r="F91" s="37" t="str">
        <f ca="1">+IFERROR(INDEX(qidlist!$G:$G,MATCH(F$1&amp;$A91,qidlist!$Q:$Q,0),0),"")</f>
        <v/>
      </c>
      <c r="G91" s="37" t="str">
        <f ca="1">+IFERROR(INDEX(qidlist!$G:$G,MATCH(G$1&amp;$A91,qidlist!$Q:$Q,0),0),"")</f>
        <v/>
      </c>
      <c r="H91" s="37" t="str">
        <f ca="1">+IFERROR(INDEX(qidlist!$G:$G,MATCH(H$1&amp;$A91,qidlist!$Q:$Q,0),0),"")</f>
        <v/>
      </c>
      <c r="I91" s="37" t="str">
        <f ca="1">+IFERROR(INDEX(qidlist!$G:$G,MATCH(I$1&amp;$A91,qidlist!$Q:$Q,0),0),"")</f>
        <v/>
      </c>
      <c r="J91" s="37" t="str">
        <f ca="1">+IFERROR(INDEX(qidlist!$G:$G,MATCH(J$1&amp;$A91,qidlist!$Q:$Q,0),0),"")</f>
        <v/>
      </c>
      <c r="K91" s="33"/>
      <c r="L91" s="33"/>
      <c r="M91" s="33"/>
      <c r="N91" s="33"/>
      <c r="O91" s="33"/>
    </row>
    <row r="92" spans="1:15" s="31" customFormat="1">
      <c r="A92" s="37" t="s">
        <v>1275</v>
      </c>
      <c r="C92" s="36" t="s">
        <v>1915</v>
      </c>
      <c r="D92" s="31" t="s">
        <v>1300</v>
      </c>
      <c r="E92" s="37" t="str">
        <f ca="1">+IFERROR(INDEX(qidlist!$G:$G,MATCH(E$1&amp;$A92,qidlist!$Q:$Q,0),0),"")</f>
        <v>Q00000000390</v>
      </c>
      <c r="F92" s="37" t="str">
        <f ca="1">+IFERROR(INDEX(qidlist!$G:$G,MATCH(F$1&amp;$A92,qidlist!$Q:$Q,0),0),"")</f>
        <v/>
      </c>
      <c r="G92" s="37" t="str">
        <f ca="1">+IFERROR(INDEX(qidlist!$G:$G,MATCH(G$1&amp;$A92,qidlist!$Q:$Q,0),0),"")</f>
        <v/>
      </c>
      <c r="H92" s="37" t="str">
        <f ca="1">+IFERROR(INDEX(qidlist!$G:$G,MATCH(H$1&amp;$A92,qidlist!$Q:$Q,0),0),"")</f>
        <v/>
      </c>
      <c r="I92" s="37" t="str">
        <f ca="1">+IFERROR(INDEX(qidlist!$G:$G,MATCH(I$1&amp;$A92,qidlist!$Q:$Q,0),0),"")</f>
        <v/>
      </c>
      <c r="J92" s="37" t="str">
        <f ca="1">+IFERROR(INDEX(qidlist!$G:$G,MATCH(J$1&amp;$A92,qidlist!$Q:$Q,0),0),"")</f>
        <v/>
      </c>
      <c r="K92" s="33"/>
      <c r="L92" s="33"/>
      <c r="M92" s="33"/>
      <c r="N92" s="33"/>
      <c r="O92" s="33"/>
    </row>
    <row r="93" spans="1:15" s="31" customFormat="1">
      <c r="A93" s="37" t="s">
        <v>1276</v>
      </c>
      <c r="C93" s="36" t="s">
        <v>1912</v>
      </c>
      <c r="D93" s="31" t="s">
        <v>1301</v>
      </c>
      <c r="E93" s="37" t="str">
        <f ca="1">+IFERROR(INDEX(qidlist!$G:$G,MATCH(E$1&amp;$A93,qidlist!$Q:$Q,0),0),"")</f>
        <v>Q00000000400</v>
      </c>
      <c r="F93" s="37" t="str">
        <f ca="1">+IFERROR(INDEX(qidlist!$G:$G,MATCH(F$1&amp;$A93,qidlist!$Q:$Q,0),0),"")</f>
        <v/>
      </c>
      <c r="G93" s="37" t="str">
        <f ca="1">+IFERROR(INDEX(qidlist!$G:$G,MATCH(G$1&amp;$A93,qidlist!$Q:$Q,0),0),"")</f>
        <v/>
      </c>
      <c r="H93" s="37" t="str">
        <f ca="1">+IFERROR(INDEX(qidlist!$G:$G,MATCH(H$1&amp;$A93,qidlist!$Q:$Q,0),0),"")</f>
        <v/>
      </c>
      <c r="I93" s="37" t="str">
        <f ca="1">+IFERROR(INDEX(qidlist!$G:$G,MATCH(I$1&amp;$A93,qidlist!$Q:$Q,0),0),"")</f>
        <v/>
      </c>
      <c r="J93" s="37" t="str">
        <f ca="1">+IFERROR(INDEX(qidlist!$G:$G,MATCH(J$1&amp;$A93,qidlist!$Q:$Q,0),0),"")</f>
        <v/>
      </c>
      <c r="K93" s="33"/>
      <c r="L93" s="33"/>
      <c r="M93" s="33"/>
      <c r="N93" s="33"/>
      <c r="O93" s="33"/>
    </row>
    <row r="94" spans="1:15" s="31" customFormat="1">
      <c r="A94" s="37" t="s">
        <v>1277</v>
      </c>
      <c r="C94" s="36" t="s">
        <v>1913</v>
      </c>
      <c r="D94" s="31" t="s">
        <v>1302</v>
      </c>
      <c r="E94" s="37" t="str">
        <f ca="1">+IFERROR(INDEX(qidlist!$G:$G,MATCH(E$1&amp;$A94,qidlist!$Q:$Q,0),0),"")</f>
        <v>Q00000000410</v>
      </c>
      <c r="F94" s="37" t="str">
        <f ca="1">+IFERROR(INDEX(qidlist!$G:$G,MATCH(F$1&amp;$A94,qidlist!$Q:$Q,0),0),"")</f>
        <v/>
      </c>
      <c r="G94" s="37" t="str">
        <f ca="1">+IFERROR(INDEX(qidlist!$G:$G,MATCH(G$1&amp;$A94,qidlist!$Q:$Q,0),0),"")</f>
        <v/>
      </c>
      <c r="H94" s="37" t="str">
        <f ca="1">+IFERROR(INDEX(qidlist!$G:$G,MATCH(H$1&amp;$A94,qidlist!$Q:$Q,0),0),"")</f>
        <v/>
      </c>
      <c r="I94" s="37" t="str">
        <f ca="1">+IFERROR(INDEX(qidlist!$G:$G,MATCH(I$1&amp;$A94,qidlist!$Q:$Q,0),0),"")</f>
        <v/>
      </c>
      <c r="J94" s="37" t="str">
        <f ca="1">+IFERROR(INDEX(qidlist!$G:$G,MATCH(J$1&amp;$A94,qidlist!$Q:$Q,0),0),"")</f>
        <v/>
      </c>
      <c r="K94" s="33"/>
      <c r="L94" s="33"/>
      <c r="M94" s="33"/>
      <c r="N94" s="33"/>
      <c r="O94" s="33"/>
    </row>
    <row r="95" spans="1:15" s="31" customFormat="1">
      <c r="A95" s="37" t="s">
        <v>1278</v>
      </c>
      <c r="C95" s="36" t="s">
        <v>1915</v>
      </c>
      <c r="D95" s="31" t="s">
        <v>1303</v>
      </c>
      <c r="E95" s="37" t="str">
        <f ca="1">+IFERROR(INDEX(qidlist!$G:$G,MATCH(E$1&amp;$A95,qidlist!$Q:$Q,0),0),"")</f>
        <v>Q00000000420</v>
      </c>
      <c r="F95" s="37" t="str">
        <f ca="1">+IFERROR(INDEX(qidlist!$G:$G,MATCH(F$1&amp;$A95,qidlist!$Q:$Q,0),0),"")</f>
        <v/>
      </c>
      <c r="G95" s="37" t="str">
        <f ca="1">+IFERROR(INDEX(qidlist!$G:$G,MATCH(G$1&amp;$A95,qidlist!$Q:$Q,0),0),"")</f>
        <v/>
      </c>
      <c r="H95" s="37" t="str">
        <f ca="1">+IFERROR(INDEX(qidlist!$G:$G,MATCH(H$1&amp;$A95,qidlist!$Q:$Q,0),0),"")</f>
        <v/>
      </c>
      <c r="I95" s="37" t="str">
        <f ca="1">+IFERROR(INDEX(qidlist!$G:$G,MATCH(I$1&amp;$A95,qidlist!$Q:$Q,0),0),"")</f>
        <v/>
      </c>
      <c r="J95" s="37" t="str">
        <f ca="1">+IFERROR(INDEX(qidlist!$G:$G,MATCH(J$1&amp;$A95,qidlist!$Q:$Q,0),0),"")</f>
        <v/>
      </c>
      <c r="K95" s="33"/>
      <c r="L95" s="33"/>
      <c r="M95" s="33"/>
      <c r="N95" s="33"/>
      <c r="O95" s="33"/>
    </row>
    <row r="96" spans="1:15" s="31" customFormat="1">
      <c r="A96" s="37" t="s">
        <v>1279</v>
      </c>
      <c r="C96" s="36" t="s">
        <v>1911</v>
      </c>
      <c r="D96" s="31" t="s">
        <v>1304</v>
      </c>
      <c r="E96" s="37" t="str">
        <f ca="1">+IFERROR(INDEX(qidlist!$G:$G,MATCH(E$1&amp;$A96,qidlist!$Q:$Q,0),0),"")</f>
        <v>Q00000000430</v>
      </c>
      <c r="F96" s="37" t="str">
        <f ca="1">+IFERROR(INDEX(qidlist!$G:$G,MATCH(F$1&amp;$A96,qidlist!$Q:$Q,0),0),"")</f>
        <v/>
      </c>
      <c r="G96" s="37" t="str">
        <f ca="1">+IFERROR(INDEX(qidlist!$G:$G,MATCH(G$1&amp;$A96,qidlist!$Q:$Q,0),0),"")</f>
        <v/>
      </c>
      <c r="H96" s="37" t="str">
        <f ca="1">+IFERROR(INDEX(qidlist!$G:$G,MATCH(H$1&amp;$A96,qidlist!$Q:$Q,0),0),"")</f>
        <v/>
      </c>
      <c r="I96" s="37" t="str">
        <f ca="1">+IFERROR(INDEX(qidlist!$G:$G,MATCH(I$1&amp;$A96,qidlist!$Q:$Q,0),0),"")</f>
        <v/>
      </c>
      <c r="J96" s="37" t="str">
        <f ca="1">+IFERROR(INDEX(qidlist!$G:$G,MATCH(J$1&amp;$A96,qidlist!$Q:$Q,0),0),"")</f>
        <v/>
      </c>
      <c r="K96" s="33"/>
      <c r="L96" s="33"/>
      <c r="M96" s="33"/>
      <c r="N96" s="33"/>
      <c r="O96" s="33"/>
    </row>
    <row r="97" spans="1:15" s="31" customFormat="1">
      <c r="A97" s="37" t="s">
        <v>1280</v>
      </c>
      <c r="C97" s="36" t="s">
        <v>1915</v>
      </c>
      <c r="D97" s="31" t="s">
        <v>981</v>
      </c>
      <c r="E97" s="37" t="str">
        <f ca="1">+IFERROR(INDEX(qidlist!$G:$G,MATCH(E$1&amp;$A97,qidlist!$Q:$Q,0),0),"")</f>
        <v>Q00000000440</v>
      </c>
      <c r="F97" s="37" t="str">
        <f ca="1">+IFERROR(INDEX(qidlist!$G:$G,MATCH(F$1&amp;$A97,qidlist!$Q:$Q,0),0),"")</f>
        <v/>
      </c>
      <c r="G97" s="37" t="str">
        <f ca="1">+IFERROR(INDEX(qidlist!$G:$G,MATCH(G$1&amp;$A97,qidlist!$Q:$Q,0),0),"")</f>
        <v/>
      </c>
      <c r="H97" s="37" t="str">
        <f ca="1">+IFERROR(INDEX(qidlist!$G:$G,MATCH(H$1&amp;$A97,qidlist!$Q:$Q,0),0),"")</f>
        <v/>
      </c>
      <c r="I97" s="37" t="str">
        <f ca="1">+IFERROR(INDEX(qidlist!$G:$G,MATCH(I$1&amp;$A97,qidlist!$Q:$Q,0),0),"")</f>
        <v/>
      </c>
      <c r="J97" s="37" t="str">
        <f ca="1">+IFERROR(INDEX(qidlist!$G:$G,MATCH(J$1&amp;$A97,qidlist!$Q:$Q,0),0),"")</f>
        <v/>
      </c>
      <c r="K97" s="33"/>
      <c r="L97" s="33"/>
      <c r="M97" s="33"/>
      <c r="N97" s="33"/>
      <c r="O97" s="33"/>
    </row>
    <row r="98" spans="1:15" s="31" customFormat="1">
      <c r="A98" s="37" t="s">
        <v>1281</v>
      </c>
      <c r="C98" s="36" t="s">
        <v>1912</v>
      </c>
      <c r="D98" s="31" t="s">
        <v>1305</v>
      </c>
      <c r="E98" s="37" t="str">
        <f ca="1">+IFERROR(INDEX(qidlist!$G:$G,MATCH(E$1&amp;$A98,qidlist!$Q:$Q,0),0),"")</f>
        <v>Q00000000450</v>
      </c>
      <c r="F98" s="37" t="str">
        <f ca="1">+IFERROR(INDEX(qidlist!$G:$G,MATCH(F$1&amp;$A98,qidlist!$Q:$Q,0),0),"")</f>
        <v/>
      </c>
      <c r="G98" s="37" t="str">
        <f ca="1">+IFERROR(INDEX(qidlist!$G:$G,MATCH(G$1&amp;$A98,qidlist!$Q:$Q,0),0),"")</f>
        <v/>
      </c>
      <c r="H98" s="37" t="str">
        <f ca="1">+IFERROR(INDEX(qidlist!$G:$G,MATCH(H$1&amp;$A98,qidlist!$Q:$Q,0),0),"")</f>
        <v/>
      </c>
      <c r="I98" s="37" t="str">
        <f ca="1">+IFERROR(INDEX(qidlist!$G:$G,MATCH(I$1&amp;$A98,qidlist!$Q:$Q,0),0),"")</f>
        <v/>
      </c>
      <c r="J98" s="37" t="str">
        <f ca="1">+IFERROR(INDEX(qidlist!$G:$G,MATCH(J$1&amp;$A98,qidlist!$Q:$Q,0),0),"")</f>
        <v/>
      </c>
      <c r="K98" s="33"/>
      <c r="L98" s="33"/>
      <c r="M98" s="33"/>
      <c r="N98" s="33"/>
      <c r="O98" s="33"/>
    </row>
    <row r="99" spans="1:15" s="31" customFormat="1">
      <c r="A99" s="37" t="s">
        <v>1282</v>
      </c>
      <c r="C99" s="36" t="s">
        <v>1911</v>
      </c>
      <c r="D99" s="31" t="s">
        <v>1306</v>
      </c>
      <c r="E99" s="37" t="str">
        <f ca="1">+IFERROR(INDEX(qidlist!$G:$G,MATCH(E$1&amp;$A99,qidlist!$Q:$Q,0),0),"")</f>
        <v>Q00000000460</v>
      </c>
      <c r="F99" s="37" t="str">
        <f ca="1">+IFERROR(INDEX(qidlist!$G:$G,MATCH(F$1&amp;$A99,qidlist!$Q:$Q,0),0),"")</f>
        <v/>
      </c>
      <c r="G99" s="37" t="str">
        <f ca="1">+IFERROR(INDEX(qidlist!$G:$G,MATCH(G$1&amp;$A99,qidlist!$Q:$Q,0),0),"")</f>
        <v/>
      </c>
      <c r="H99" s="37" t="str">
        <f ca="1">+IFERROR(INDEX(qidlist!$G:$G,MATCH(H$1&amp;$A99,qidlist!$Q:$Q,0),0),"")</f>
        <v/>
      </c>
      <c r="I99" s="37" t="str">
        <f ca="1">+IFERROR(INDEX(qidlist!$G:$G,MATCH(I$1&amp;$A99,qidlist!$Q:$Q,0),0),"")</f>
        <v/>
      </c>
      <c r="J99" s="37" t="str">
        <f ca="1">+IFERROR(INDEX(qidlist!$G:$G,MATCH(J$1&amp;$A99,qidlist!$Q:$Q,0),0),"")</f>
        <v/>
      </c>
      <c r="K99" s="33"/>
      <c r="L99" s="33"/>
      <c r="M99" s="33"/>
      <c r="N99" s="33"/>
      <c r="O99" s="33"/>
    </row>
    <row r="100" spans="1:15" s="31" customFormat="1">
      <c r="A100" s="37" t="s">
        <v>1283</v>
      </c>
      <c r="C100" s="36" t="s">
        <v>1915</v>
      </c>
      <c r="D100" s="31" t="s">
        <v>982</v>
      </c>
      <c r="E100" s="37" t="str">
        <f ca="1">+IFERROR(INDEX(qidlist!$G:$G,MATCH(E$1&amp;$A100,qidlist!$Q:$Q,0),0),"")</f>
        <v>Q00000000470</v>
      </c>
      <c r="F100" s="37" t="str">
        <f ca="1">+IFERROR(INDEX(qidlist!$G:$G,MATCH(F$1&amp;$A100,qidlist!$Q:$Q,0),0),"")</f>
        <v/>
      </c>
      <c r="G100" s="37" t="str">
        <f ca="1">+IFERROR(INDEX(qidlist!$G:$G,MATCH(G$1&amp;$A100,qidlist!$Q:$Q,0),0),"")</f>
        <v/>
      </c>
      <c r="H100" s="37" t="str">
        <f ca="1">+IFERROR(INDEX(qidlist!$G:$G,MATCH(H$1&amp;$A100,qidlist!$Q:$Q,0),0),"")</f>
        <v/>
      </c>
      <c r="I100" s="37" t="str">
        <f ca="1">+IFERROR(INDEX(qidlist!$G:$G,MATCH(I$1&amp;$A100,qidlist!$Q:$Q,0),0),"")</f>
        <v/>
      </c>
      <c r="J100" s="37" t="str">
        <f ca="1">+IFERROR(INDEX(qidlist!$G:$G,MATCH(J$1&amp;$A100,qidlist!$Q:$Q,0),0),"")</f>
        <v/>
      </c>
      <c r="K100" s="33"/>
      <c r="L100" s="33"/>
      <c r="M100" s="33"/>
      <c r="N100" s="33"/>
      <c r="O100" s="33"/>
    </row>
    <row r="101" spans="1:15" s="31" customFormat="1">
      <c r="A101" s="37" t="s">
        <v>1284</v>
      </c>
      <c r="C101" s="36" t="s">
        <v>1914</v>
      </c>
      <c r="D101" s="31" t="s">
        <v>1307</v>
      </c>
      <c r="E101" s="37" t="str">
        <f ca="1">+IFERROR(INDEX(qidlist!$G:$G,MATCH(E$1&amp;$A101,qidlist!$Q:$Q,0),0),"")</f>
        <v>Q00000000480</v>
      </c>
      <c r="F101" s="37" t="str">
        <f ca="1">+IFERROR(INDEX(qidlist!$G:$G,MATCH(F$1&amp;$A101,qidlist!$Q:$Q,0),0),"")</f>
        <v/>
      </c>
      <c r="G101" s="37" t="str">
        <f ca="1">+IFERROR(INDEX(qidlist!$G:$G,MATCH(G$1&amp;$A101,qidlist!$Q:$Q,0),0),"")</f>
        <v/>
      </c>
      <c r="H101" s="37" t="str">
        <f ca="1">+IFERROR(INDEX(qidlist!$G:$G,MATCH(H$1&amp;$A101,qidlist!$Q:$Q,0),0),"")</f>
        <v/>
      </c>
      <c r="I101" s="37" t="str">
        <f ca="1">+IFERROR(INDEX(qidlist!$G:$G,MATCH(I$1&amp;$A101,qidlist!$Q:$Q,0),0),"")</f>
        <v/>
      </c>
      <c r="J101" s="37" t="str">
        <f ca="1">+IFERROR(INDEX(qidlist!$G:$G,MATCH(J$1&amp;$A101,qidlist!$Q:$Q,0),0),"")</f>
        <v/>
      </c>
      <c r="K101" s="33"/>
      <c r="L101" s="33"/>
      <c r="M101" s="33"/>
      <c r="N101" s="33"/>
      <c r="O101" s="33"/>
    </row>
    <row r="102" spans="1:15" s="31" customFormat="1">
      <c r="A102" s="37" t="s">
        <v>1285</v>
      </c>
      <c r="C102" s="36" t="s">
        <v>1914</v>
      </c>
      <c r="D102" s="31" t="s">
        <v>1308</v>
      </c>
      <c r="E102" s="37" t="str">
        <f ca="1">+IFERROR(INDEX(qidlist!$G:$G,MATCH(E$1&amp;$A102,qidlist!$Q:$Q,0),0),"")</f>
        <v>Q00000000490</v>
      </c>
      <c r="F102" s="37" t="str">
        <f ca="1">+IFERROR(INDEX(qidlist!$G:$G,MATCH(F$1&amp;$A102,qidlist!$Q:$Q,0),0),"")</f>
        <v/>
      </c>
      <c r="G102" s="37" t="str">
        <f ca="1">+IFERROR(INDEX(qidlist!$G:$G,MATCH(G$1&amp;$A102,qidlist!$Q:$Q,0),0),"")</f>
        <v/>
      </c>
      <c r="H102" s="37" t="str">
        <f ca="1">+IFERROR(INDEX(qidlist!$G:$G,MATCH(H$1&amp;$A102,qidlist!$Q:$Q,0),0),"")</f>
        <v/>
      </c>
      <c r="I102" s="37" t="str">
        <f ca="1">+IFERROR(INDEX(qidlist!$G:$G,MATCH(I$1&amp;$A102,qidlist!$Q:$Q,0),0),"")</f>
        <v/>
      </c>
      <c r="J102" s="37" t="str">
        <f ca="1">+IFERROR(INDEX(qidlist!$G:$G,MATCH(J$1&amp;$A102,qidlist!$Q:$Q,0),0),"")</f>
        <v/>
      </c>
      <c r="K102" s="33"/>
      <c r="L102" s="33"/>
      <c r="M102" s="33"/>
      <c r="N102" s="33"/>
      <c r="O102" s="33"/>
    </row>
    <row r="103" spans="1:15" s="31" customFormat="1">
      <c r="A103" s="37" t="s">
        <v>1286</v>
      </c>
      <c r="C103" s="36" t="s">
        <v>1912</v>
      </c>
      <c r="D103" s="31" t="s">
        <v>1309</v>
      </c>
      <c r="E103" s="37" t="str">
        <f ca="1">+IFERROR(INDEX(qidlist!$G:$G,MATCH(E$1&amp;$A103,qidlist!$Q:$Q,0),0),"")</f>
        <v>Q00000000500</v>
      </c>
      <c r="F103" s="37" t="str">
        <f ca="1">+IFERROR(INDEX(qidlist!$G:$G,MATCH(F$1&amp;$A103,qidlist!$Q:$Q,0),0),"")</f>
        <v/>
      </c>
      <c r="G103" s="37" t="str">
        <f ca="1">+IFERROR(INDEX(qidlist!$G:$G,MATCH(G$1&amp;$A103,qidlist!$Q:$Q,0),0),"")</f>
        <v/>
      </c>
      <c r="H103" s="37" t="str">
        <f ca="1">+IFERROR(INDEX(qidlist!$G:$G,MATCH(H$1&amp;$A103,qidlist!$Q:$Q,0),0),"")</f>
        <v/>
      </c>
      <c r="I103" s="37" t="str">
        <f ca="1">+IFERROR(INDEX(qidlist!$G:$G,MATCH(I$1&amp;$A103,qidlist!$Q:$Q,0),0),"")</f>
        <v/>
      </c>
      <c r="J103" s="37" t="str">
        <f ca="1">+IFERROR(INDEX(qidlist!$G:$G,MATCH(J$1&amp;$A103,qidlist!$Q:$Q,0),0),"")</f>
        <v/>
      </c>
      <c r="K103" s="33"/>
      <c r="L103" s="33"/>
      <c r="M103" s="33"/>
      <c r="N103" s="33"/>
      <c r="O103" s="33"/>
    </row>
    <row r="104" spans="1:15" s="31" customFormat="1">
      <c r="A104" s="37" t="s">
        <v>1287</v>
      </c>
      <c r="C104" s="36" t="s">
        <v>1913</v>
      </c>
      <c r="D104" s="31" t="s">
        <v>1310</v>
      </c>
      <c r="E104" s="37" t="str">
        <f ca="1">+IFERROR(INDEX(qidlist!$G:$G,MATCH(E$1&amp;$A104,qidlist!$Q:$Q,0),0),"")</f>
        <v>Q00000000510</v>
      </c>
      <c r="F104" s="37" t="str">
        <f ca="1">+IFERROR(INDEX(qidlist!$G:$G,MATCH(F$1&amp;$A104,qidlist!$Q:$Q,0),0),"")</f>
        <v/>
      </c>
      <c r="G104" s="37" t="str">
        <f ca="1">+IFERROR(INDEX(qidlist!$G:$G,MATCH(G$1&amp;$A104,qidlist!$Q:$Q,0),0),"")</f>
        <v/>
      </c>
      <c r="H104" s="37" t="str">
        <f ca="1">+IFERROR(INDEX(qidlist!$G:$G,MATCH(H$1&amp;$A104,qidlist!$Q:$Q,0),0),"")</f>
        <v/>
      </c>
      <c r="I104" s="37" t="str">
        <f ca="1">+IFERROR(INDEX(qidlist!$G:$G,MATCH(I$1&amp;$A104,qidlist!$Q:$Q,0),0),"")</f>
        <v/>
      </c>
      <c r="J104" s="37" t="str">
        <f ca="1">+IFERROR(INDEX(qidlist!$G:$G,MATCH(J$1&amp;$A104,qidlist!$Q:$Q,0),0),"")</f>
        <v/>
      </c>
      <c r="K104" s="33"/>
      <c r="L104" s="33"/>
      <c r="M104" s="33"/>
      <c r="N104" s="33"/>
      <c r="O104" s="33"/>
    </row>
    <row r="105" spans="1:15" s="31" customFormat="1">
      <c r="A105" s="37" t="s">
        <v>1288</v>
      </c>
      <c r="C105" s="36" t="s">
        <v>1914</v>
      </c>
      <c r="D105" s="31" t="s">
        <v>1311</v>
      </c>
      <c r="E105" s="37" t="str">
        <f ca="1">+IFERROR(INDEX(qidlist!$G:$G,MATCH(E$1&amp;$A105,qidlist!$Q:$Q,0),0),"")</f>
        <v>Q00000000520</v>
      </c>
      <c r="F105" s="37" t="str">
        <f ca="1">+IFERROR(INDEX(qidlist!$G:$G,MATCH(F$1&amp;$A105,qidlist!$Q:$Q,0),0),"")</f>
        <v/>
      </c>
      <c r="G105" s="37" t="str">
        <f ca="1">+IFERROR(INDEX(qidlist!$G:$G,MATCH(G$1&amp;$A105,qidlist!$Q:$Q,0),0),"")</f>
        <v/>
      </c>
      <c r="H105" s="37" t="str">
        <f ca="1">+IFERROR(INDEX(qidlist!$G:$G,MATCH(H$1&amp;$A105,qidlist!$Q:$Q,0),0),"")</f>
        <v/>
      </c>
      <c r="I105" s="37" t="str">
        <f ca="1">+IFERROR(INDEX(qidlist!$G:$G,MATCH(I$1&amp;$A105,qidlist!$Q:$Q,0),0),"")</f>
        <v/>
      </c>
      <c r="J105" s="37" t="str">
        <f ca="1">+IFERROR(INDEX(qidlist!$G:$G,MATCH(J$1&amp;$A105,qidlist!$Q:$Q,0),0),"")</f>
        <v/>
      </c>
      <c r="K105" s="33"/>
      <c r="L105" s="33"/>
      <c r="M105" s="33"/>
      <c r="N105" s="33"/>
      <c r="O105" s="33"/>
    </row>
    <row r="106" spans="1:15" s="31" customFormat="1">
      <c r="A106" s="37" t="s">
        <v>1289</v>
      </c>
      <c r="C106" s="36" t="s">
        <v>1911</v>
      </c>
      <c r="D106" s="31" t="s">
        <v>1312</v>
      </c>
      <c r="E106" s="37" t="str">
        <f ca="1">+IFERROR(INDEX(qidlist!$G:$G,MATCH(E$1&amp;$A106,qidlist!$Q:$Q,0),0),"")</f>
        <v>Q00000000530</v>
      </c>
      <c r="F106" s="37" t="str">
        <f ca="1">+IFERROR(INDEX(qidlist!$G:$G,MATCH(F$1&amp;$A106,qidlist!$Q:$Q,0),0),"")</f>
        <v/>
      </c>
      <c r="G106" s="37" t="str">
        <f ca="1">+IFERROR(INDEX(qidlist!$G:$G,MATCH(G$1&amp;$A106,qidlist!$Q:$Q,0),0),"")</f>
        <v/>
      </c>
      <c r="H106" s="37" t="str">
        <f ca="1">+IFERROR(INDEX(qidlist!$G:$G,MATCH(H$1&amp;$A106,qidlist!$Q:$Q,0),0),"")</f>
        <v/>
      </c>
      <c r="I106" s="37" t="str">
        <f ca="1">+IFERROR(INDEX(qidlist!$G:$G,MATCH(I$1&amp;$A106,qidlist!$Q:$Q,0),0),"")</f>
        <v/>
      </c>
      <c r="J106" s="37" t="str">
        <f ca="1">+IFERROR(INDEX(qidlist!$G:$G,MATCH(J$1&amp;$A106,qidlist!$Q:$Q,0),0),"")</f>
        <v/>
      </c>
      <c r="K106" s="33"/>
      <c r="L106" s="33"/>
      <c r="M106" s="33"/>
      <c r="N106" s="33"/>
      <c r="O106" s="33"/>
    </row>
    <row r="107" spans="1:15">
      <c r="A107" s="37" t="s">
        <v>1315</v>
      </c>
      <c r="B107" s="37" t="s">
        <v>1323</v>
      </c>
      <c r="C107" s="37" t="s">
        <v>1323</v>
      </c>
      <c r="D107" s="165" t="s">
        <v>944</v>
      </c>
      <c r="E107" s="37" t="str">
        <f ca="1">+IFERROR(INDEX(qidlist!$G:$G,MATCH(E$1&amp;$A107,qidlist!$Q:$Q,0),0),"")</f>
        <v>Q00000000890</v>
      </c>
      <c r="F107" s="37" t="str">
        <f ca="1">+IFERROR(INDEX(qidlist!$G:$G,MATCH(F$1&amp;$A107,qidlist!$Q:$Q,0),0),"")</f>
        <v/>
      </c>
      <c r="G107" s="37" t="str">
        <f ca="1">+IFERROR(INDEX(qidlist!$G:$G,MATCH(G$1&amp;$A107,qidlist!$Q:$Q,0),0),"")</f>
        <v/>
      </c>
      <c r="H107" s="37" t="str">
        <f ca="1">+IFERROR(INDEX(qidlist!$G:$G,MATCH(H$1&amp;$A107,qidlist!$Q:$Q,0),0),"")</f>
        <v/>
      </c>
      <c r="I107" s="37" t="str">
        <f ca="1">+IFERROR(INDEX(qidlist!$G:$G,MATCH(I$1&amp;$A107,qidlist!$Q:$Q,0),0),"")</f>
        <v/>
      </c>
      <c r="J107" s="37" t="str">
        <f ca="1">+IFERROR(INDEX(qidlist!$G:$G,MATCH(J$1&amp;$A107,qidlist!$Q:$Q,0),0),"")</f>
        <v/>
      </c>
    </row>
    <row r="108" spans="1:15">
      <c r="A108" s="37" t="s">
        <v>1317</v>
      </c>
      <c r="D108" s="165" t="s">
        <v>945</v>
      </c>
      <c r="E108" s="37" t="str">
        <f ca="1">+IFERROR(INDEX(qidlist!$G:$G,MATCH(E$1&amp;$A108,qidlist!$Q:$Q,0),0),"")</f>
        <v>Q00000000900</v>
      </c>
      <c r="F108" s="37" t="str">
        <f ca="1">+IFERROR(INDEX(qidlist!$G:$G,MATCH(F$1&amp;$A108,qidlist!$Q:$Q,0),0),"")</f>
        <v/>
      </c>
      <c r="G108" s="37" t="str">
        <f ca="1">+IFERROR(INDEX(qidlist!$G:$G,MATCH(G$1&amp;$A108,qidlist!$Q:$Q,0),0),"")</f>
        <v/>
      </c>
      <c r="H108" s="37" t="str">
        <f ca="1">+IFERROR(INDEX(qidlist!$G:$G,MATCH(H$1&amp;$A108,qidlist!$Q:$Q,0),0),"")</f>
        <v/>
      </c>
      <c r="I108" s="37" t="str">
        <f ca="1">+IFERROR(INDEX(qidlist!$G:$G,MATCH(I$1&amp;$A108,qidlist!$Q:$Q,0),0),"")</f>
        <v/>
      </c>
      <c r="J108" s="37" t="str">
        <f ca="1">+IFERROR(INDEX(qidlist!$G:$G,MATCH(J$1&amp;$A108,qidlist!$Q:$Q,0),0),"")</f>
        <v/>
      </c>
    </row>
    <row r="109" spans="1:15">
      <c r="A109" s="37" t="s">
        <v>1319</v>
      </c>
      <c r="D109" s="165" t="s">
        <v>946</v>
      </c>
      <c r="E109" s="37" t="str">
        <f ca="1">+IFERROR(INDEX(qidlist!$G:$G,MATCH(E$1&amp;$A109,qidlist!$Q:$Q,0),0),"")</f>
        <v>Q00000000910</v>
      </c>
      <c r="F109" s="37" t="str">
        <f ca="1">+IFERROR(INDEX(qidlist!$G:$G,MATCH(F$1&amp;$A109,qidlist!$Q:$Q,0),0),"")</f>
        <v/>
      </c>
      <c r="G109" s="37" t="str">
        <f ca="1">+IFERROR(INDEX(qidlist!$G:$G,MATCH(G$1&amp;$A109,qidlist!$Q:$Q,0),0),"")</f>
        <v/>
      </c>
      <c r="H109" s="37" t="str">
        <f ca="1">+IFERROR(INDEX(qidlist!$G:$G,MATCH(H$1&amp;$A109,qidlist!$Q:$Q,0),0),"")</f>
        <v/>
      </c>
      <c r="I109" s="37" t="str">
        <f ca="1">+IFERROR(INDEX(qidlist!$G:$G,MATCH(I$1&amp;$A109,qidlist!$Q:$Q,0),0),"")</f>
        <v/>
      </c>
      <c r="J109" s="37" t="str">
        <f ca="1">+IFERROR(INDEX(qidlist!$G:$G,MATCH(J$1&amp;$A109,qidlist!$Q:$Q,0),0),"")</f>
        <v/>
      </c>
    </row>
    <row r="110" spans="1:15">
      <c r="A110" s="37" t="s">
        <v>1321</v>
      </c>
      <c r="D110" s="165" t="s">
        <v>947</v>
      </c>
      <c r="E110" s="37" t="str">
        <f ca="1">+IFERROR(INDEX(qidlist!$G:$G,MATCH(E$1&amp;$A110,qidlist!$Q:$Q,0),0),"")</f>
        <v>Q00000000920</v>
      </c>
      <c r="F110" s="37" t="str">
        <f ca="1">+IFERROR(INDEX(qidlist!$G:$G,MATCH(F$1&amp;$A110,qidlist!$Q:$Q,0),0),"")</f>
        <v/>
      </c>
      <c r="G110" s="37" t="str">
        <f ca="1">+IFERROR(INDEX(qidlist!$G:$G,MATCH(G$1&amp;$A110,qidlist!$Q:$Q,0),0),"")</f>
        <v/>
      </c>
      <c r="H110" s="37" t="str">
        <f ca="1">+IFERROR(INDEX(qidlist!$G:$G,MATCH(H$1&amp;$A110,qidlist!$Q:$Q,0),0),"")</f>
        <v/>
      </c>
      <c r="I110" s="37" t="str">
        <f ca="1">+IFERROR(INDEX(qidlist!$G:$G,MATCH(I$1&amp;$A110,qidlist!$Q:$Q,0),0),"")</f>
        <v/>
      </c>
      <c r="J110" s="37" t="str">
        <f ca="1">+IFERROR(INDEX(qidlist!$G:$G,MATCH(J$1&amp;$A110,qidlist!$Q:$Q,0),0),"")</f>
        <v/>
      </c>
    </row>
    <row r="111" spans="1:15">
      <c r="A111" s="37" t="s">
        <v>218</v>
      </c>
      <c r="B111" s="37" t="s">
        <v>1185</v>
      </c>
      <c r="C111" s="37" t="s">
        <v>1180</v>
      </c>
      <c r="D111" s="165" t="s">
        <v>1181</v>
      </c>
      <c r="E111" s="37" t="str">
        <f ca="1">+IFERROR(INDEX(qidlist!$G:$G,MATCH(E$1&amp;$A111,qidlist!$Q:$Q,0),0),"")</f>
        <v>Q00000000590</v>
      </c>
      <c r="F111" s="37" t="str">
        <f ca="1">+IFERROR(INDEX(qidlist!$G:$G,MATCH(F$1&amp;$A111,qidlist!$Q:$Q,0),0),"")</f>
        <v>Q00000001530</v>
      </c>
      <c r="G111" s="37" t="str">
        <f ca="1">+IFERROR(INDEX(qidlist!$G:$G,MATCH(G$1&amp;$A111,qidlist!$Q:$Q,0),0),"")</f>
        <v>Q00000002390</v>
      </c>
      <c r="H111" s="37" t="str">
        <f ca="1">+IFERROR(INDEX(qidlist!$G:$G,MATCH(H$1&amp;$A111,qidlist!$Q:$Q,0),0),"")</f>
        <v>Q00000003250</v>
      </c>
      <c r="I111" s="37" t="str">
        <f ca="1">+IFERROR(INDEX(qidlist!$G:$G,MATCH(I$1&amp;$A111,qidlist!$Q:$Q,0),0),"")</f>
        <v>Q00000004160</v>
      </c>
      <c r="J111" s="37" t="str">
        <f ca="1">+IFERROR(INDEX(qidlist!$G:$G,MATCH(J$1&amp;$A111,qidlist!$Q:$Q,0),0),"")</f>
        <v>Q00000005130</v>
      </c>
    </row>
    <row r="112" spans="1:15">
      <c r="A112" s="37" t="s">
        <v>220</v>
      </c>
      <c r="C112" s="37" t="s">
        <v>1182</v>
      </c>
      <c r="D112" s="165" t="s">
        <v>1183</v>
      </c>
      <c r="E112" s="37" t="str">
        <f ca="1">+IFERROR(INDEX(qidlist!$G:$G,MATCH(E$1&amp;$A112,qidlist!$Q:$Q,0),0),"")</f>
        <v>Q00000000600</v>
      </c>
      <c r="F112" s="37" t="str">
        <f ca="1">+IFERROR(INDEX(qidlist!$G:$G,MATCH(F$1&amp;$A112,qidlist!$Q:$Q,0),0),"")</f>
        <v>Q00000001540</v>
      </c>
      <c r="G112" s="37" t="str">
        <f ca="1">+IFERROR(INDEX(qidlist!$G:$G,MATCH(G$1&amp;$A112,qidlist!$Q:$Q,0),0),"")</f>
        <v>Q00000002400</v>
      </c>
      <c r="H112" s="37" t="str">
        <f ca="1">+IFERROR(INDEX(qidlist!$G:$G,MATCH(H$1&amp;$A112,qidlist!$Q:$Q,0),0),"")</f>
        <v>Q00000003260</v>
      </c>
      <c r="I112" s="37" t="str">
        <f ca="1">+IFERROR(INDEX(qidlist!$G:$G,MATCH(I$1&amp;$A112,qidlist!$Q:$Q,0),0),"")</f>
        <v>Q00000004170</v>
      </c>
      <c r="J112" s="37" t="str">
        <f ca="1">+IFERROR(INDEX(qidlist!$G:$G,MATCH(J$1&amp;$A112,qidlist!$Q:$Q,0),0),"")</f>
        <v>Q00000005140</v>
      </c>
    </row>
    <row r="113" spans="1:10">
      <c r="A113" s="37" t="s">
        <v>222</v>
      </c>
      <c r="D113" s="165" t="s">
        <v>1184</v>
      </c>
      <c r="E113" s="37" t="str">
        <f ca="1">+IFERROR(INDEX(qidlist!$G:$G,MATCH(E$1&amp;$A113,qidlist!$Q:$Q,0),0),"")</f>
        <v>Q00000000610</v>
      </c>
      <c r="F113" s="37" t="str">
        <f ca="1">+IFERROR(INDEX(qidlist!$G:$G,MATCH(F$1&amp;$A113,qidlist!$Q:$Q,0),0),"")</f>
        <v>Q00000001550</v>
      </c>
      <c r="G113" s="37" t="str">
        <f ca="1">+IFERROR(INDEX(qidlist!$G:$G,MATCH(G$1&amp;$A113,qidlist!$Q:$Q,0),0),"")</f>
        <v>Q00000002410</v>
      </c>
      <c r="H113" s="37" t="str">
        <f ca="1">+IFERROR(INDEX(qidlist!$G:$G,MATCH(H$1&amp;$A113,qidlist!$Q:$Q,0),0),"")</f>
        <v>Q00000003270</v>
      </c>
      <c r="I113" s="37" t="str">
        <f ca="1">+IFERROR(INDEX(qidlist!$G:$G,MATCH(I$1&amp;$A113,qidlist!$Q:$Q,0),0),"")</f>
        <v>Q00000004180</v>
      </c>
      <c r="J113" s="37" t="str">
        <f ca="1">+IFERROR(INDEX(qidlist!$G:$G,MATCH(J$1&amp;$A113,qidlist!$Q:$Q,0),0),"")</f>
        <v>Q00000005150</v>
      </c>
    </row>
    <row r="114" spans="1:10">
      <c r="A114" s="37" t="s">
        <v>210</v>
      </c>
      <c r="C114" s="37" t="s">
        <v>1262</v>
      </c>
      <c r="D114" s="165" t="s">
        <v>1186</v>
      </c>
      <c r="E114" s="37" t="str">
        <f ca="1">+IFERROR(INDEX(qidlist!$G:$G,MATCH(E$1&amp;$A114,qidlist!$Q:$Q,0),0),"")</f>
        <v>Q00000000540</v>
      </c>
      <c r="F114" s="37" t="str">
        <f ca="1">+IFERROR(INDEX(qidlist!$G:$G,MATCH(F$1&amp;$A114,qidlist!$Q:$Q,0),0),"")</f>
        <v>Q00000001480</v>
      </c>
      <c r="G114" s="37" t="str">
        <f ca="1">+IFERROR(INDEX(qidlist!$G:$G,MATCH(G$1&amp;$A114,qidlist!$Q:$Q,0),0),"")</f>
        <v>Q00000002340</v>
      </c>
      <c r="H114" s="37" t="str">
        <f ca="1">+IFERROR(INDEX(qidlist!$G:$G,MATCH(H$1&amp;$A114,qidlist!$Q:$Q,0),0),"")</f>
        <v>Q00000003200</v>
      </c>
      <c r="I114" s="37" t="str">
        <f ca="1">+IFERROR(INDEX(qidlist!$G:$G,MATCH(I$1&amp;$A114,qidlist!$Q:$Q,0),0),"")</f>
        <v>Q00000004110</v>
      </c>
      <c r="J114" s="37" t="str">
        <f ca="1">+IFERROR(INDEX(qidlist!$G:$G,MATCH(J$1&amp;$A114,qidlist!$Q:$Q,0),0),"")</f>
        <v>Q00000005080</v>
      </c>
    </row>
    <row r="115" spans="1:10">
      <c r="A115" s="37" t="s">
        <v>212</v>
      </c>
      <c r="D115" s="165" t="s">
        <v>1187</v>
      </c>
      <c r="E115" s="37" t="str">
        <f ca="1">+IFERROR(INDEX(qidlist!$G:$G,MATCH(E$1&amp;$A115,qidlist!$Q:$Q,0),0),"")</f>
        <v>Q00000000550</v>
      </c>
      <c r="F115" s="37" t="str">
        <f ca="1">+IFERROR(INDEX(qidlist!$G:$G,MATCH(F$1&amp;$A115,qidlist!$Q:$Q,0),0),"")</f>
        <v>Q00000001490</v>
      </c>
      <c r="G115" s="37" t="str">
        <f ca="1">+IFERROR(INDEX(qidlist!$G:$G,MATCH(G$1&amp;$A115,qidlist!$Q:$Q,0),0),"")</f>
        <v>Q00000002350</v>
      </c>
      <c r="H115" s="37" t="str">
        <f ca="1">+IFERROR(INDEX(qidlist!$G:$G,MATCH(H$1&amp;$A115,qidlist!$Q:$Q,0),0),"")</f>
        <v>Q00000003210</v>
      </c>
      <c r="I115" s="37" t="str">
        <f ca="1">+IFERROR(INDEX(qidlist!$G:$G,MATCH(I$1&amp;$A115,qidlist!$Q:$Q,0),0),"")</f>
        <v>Q00000004120</v>
      </c>
      <c r="J115" s="37" t="str">
        <f ca="1">+IFERROR(INDEX(qidlist!$G:$G,MATCH(J$1&amp;$A115,qidlist!$Q:$Q,0),0),"")</f>
        <v>Q00000005090</v>
      </c>
    </row>
    <row r="116" spans="1:10">
      <c r="A116" s="37" t="s">
        <v>214</v>
      </c>
      <c r="D116" s="165" t="s">
        <v>1188</v>
      </c>
      <c r="E116" s="37" t="str">
        <f ca="1">+IFERROR(INDEX(qidlist!$G:$G,MATCH(E$1&amp;$A116,qidlist!$Q:$Q,0),0),"")</f>
        <v>Q00000000560</v>
      </c>
      <c r="F116" s="37" t="str">
        <f ca="1">+IFERROR(INDEX(qidlist!$G:$G,MATCH(F$1&amp;$A116,qidlist!$Q:$Q,0),0),"")</f>
        <v>Q00000001500</v>
      </c>
      <c r="G116" s="37" t="str">
        <f ca="1">+IFERROR(INDEX(qidlist!$G:$G,MATCH(G$1&amp;$A116,qidlist!$Q:$Q,0),0),"")</f>
        <v>Q00000002360</v>
      </c>
      <c r="H116" s="37" t="str">
        <f ca="1">+IFERROR(INDEX(qidlist!$G:$G,MATCH(H$1&amp;$A116,qidlist!$Q:$Q,0),0),"")</f>
        <v>Q00000003220</v>
      </c>
      <c r="I116" s="37" t="str">
        <f ca="1">+IFERROR(INDEX(qidlist!$G:$G,MATCH(I$1&amp;$A116,qidlist!$Q:$Q,0),0),"")</f>
        <v>Q00000004130</v>
      </c>
      <c r="J116" s="37" t="str">
        <f ca="1">+IFERROR(INDEX(qidlist!$G:$G,MATCH(J$1&amp;$A116,qidlist!$Q:$Q,0),0),"")</f>
        <v>Q00000005100</v>
      </c>
    </row>
    <row r="117" spans="1:10">
      <c r="A117" s="37" t="s">
        <v>216</v>
      </c>
      <c r="D117" s="165" t="s">
        <v>1189</v>
      </c>
      <c r="E117" s="37" t="str">
        <f ca="1">+IFERROR(INDEX(qidlist!$G:$G,MATCH(E$1&amp;$A117,qidlist!$Q:$Q,0),0),"")</f>
        <v>Q00000000570</v>
      </c>
      <c r="F117" s="37" t="str">
        <f ca="1">+IFERROR(INDEX(qidlist!$G:$G,MATCH(F$1&amp;$A117,qidlist!$Q:$Q,0),0),"")</f>
        <v>Q00000001510</v>
      </c>
      <c r="G117" s="37" t="str">
        <f ca="1">+IFERROR(INDEX(qidlist!$G:$G,MATCH(G$1&amp;$A117,qidlist!$Q:$Q,0),0),"")</f>
        <v>Q00000002370</v>
      </c>
      <c r="H117" s="37" t="str">
        <f ca="1">+IFERROR(INDEX(qidlist!$G:$G,MATCH(H$1&amp;$A117,qidlist!$Q:$Q,0),0),"")</f>
        <v>Q00000003230</v>
      </c>
      <c r="I117" s="37" t="str">
        <f ca="1">+IFERROR(INDEX(qidlist!$G:$G,MATCH(I$1&amp;$A117,qidlist!$Q:$Q,0),0),"")</f>
        <v>Q00000004140</v>
      </c>
      <c r="J117" s="37" t="str">
        <f ca="1">+IFERROR(INDEX(qidlist!$G:$G,MATCH(J$1&amp;$A117,qidlist!$Q:$Q,0),0),"")</f>
        <v>Q00000005110</v>
      </c>
    </row>
    <row r="118" spans="1:10">
      <c r="A118" s="37" t="s">
        <v>1068</v>
      </c>
      <c r="D118" s="165" t="s">
        <v>12</v>
      </c>
      <c r="E118" s="37" t="str">
        <f ca="1">+IFERROR(INDEX(qidlist!$G:$G,MATCH(E$1&amp;$A118,qidlist!$Q:$Q,0),0),"")</f>
        <v/>
      </c>
      <c r="F118" s="37" t="str">
        <f ca="1">+IFERROR(INDEX(qidlist!$G:$G,MATCH(F$1&amp;$A118,qidlist!$Q:$Q,0),0),"")</f>
        <v/>
      </c>
      <c r="G118" s="37" t="str">
        <f ca="1">+IFERROR(INDEX(qidlist!$G:$G,MATCH(G$1&amp;$A118,qidlist!$Q:$Q,0),0),"")</f>
        <v/>
      </c>
      <c r="H118" s="37" t="str">
        <f ca="1">+IFERROR(INDEX(qidlist!$G:$G,MATCH(H$1&amp;$A118,qidlist!$Q:$Q,0),0),"")</f>
        <v/>
      </c>
      <c r="I118" s="37" t="str">
        <f ca="1">+IFERROR(INDEX(qidlist!$G:$G,MATCH(I$1&amp;$A118,qidlist!$Q:$Q,0),0),"")</f>
        <v/>
      </c>
      <c r="J118" s="37" t="str">
        <f ca="1">+IFERROR(INDEX(qidlist!$G:$G,MATCH(J$1&amp;$A118,qidlist!$Q:$Q,0),0),"")</f>
        <v/>
      </c>
    </row>
    <row r="119" spans="1:10">
      <c r="A119" s="37" t="s">
        <v>1190</v>
      </c>
      <c r="C119" s="37" t="s">
        <v>1263</v>
      </c>
      <c r="D119" s="165" t="s">
        <v>12</v>
      </c>
      <c r="E119" s="37" t="str">
        <f ca="1">+IFERROR(INDEX(qidlist!$G:$G,MATCH(E$1&amp;$A119,qidlist!$Q:$Q,0),0),"")</f>
        <v/>
      </c>
      <c r="F119" s="37" t="str">
        <f ca="1">+IFERROR(INDEX(qidlist!$G:$G,MATCH(F$1&amp;$A119,qidlist!$Q:$Q,0),0),"")</f>
        <v/>
      </c>
      <c r="G119" s="37" t="str">
        <f ca="1">+IFERROR(INDEX(qidlist!$G:$G,MATCH(G$1&amp;$A119,qidlist!$Q:$Q,0),0),"")</f>
        <v/>
      </c>
      <c r="H119" s="37" t="str">
        <f ca="1">+IFERROR(INDEX(qidlist!$G:$G,MATCH(H$1&amp;$A119,qidlist!$Q:$Q,0),0),"")</f>
        <v/>
      </c>
      <c r="I119" s="37" t="str">
        <f ca="1">+IFERROR(INDEX(qidlist!$G:$G,MATCH(I$1&amp;$A119,qidlist!$Q:$Q,0),0),"")</f>
        <v/>
      </c>
      <c r="J119" s="37" t="str">
        <f ca="1">+IFERROR(INDEX(qidlist!$G:$G,MATCH(J$1&amp;$A119,qidlist!$Q:$Q,0),0),"")</f>
        <v/>
      </c>
    </row>
    <row r="120" spans="1:10">
      <c r="A120" s="37" t="s">
        <v>1036</v>
      </c>
      <c r="D120" s="165" t="s">
        <v>12</v>
      </c>
      <c r="E120" s="37" t="str">
        <f ca="1">+IFERROR(INDEX(qidlist!$G:$G,MATCH(E$1&amp;$A120,qidlist!$Q:$Q,0),0),"")</f>
        <v/>
      </c>
      <c r="F120" s="37" t="str">
        <f ca="1">+IFERROR(INDEX(qidlist!$G:$G,MATCH(F$1&amp;$A120,qidlist!$Q:$Q,0),0),"")</f>
        <v/>
      </c>
      <c r="G120" s="37" t="str">
        <f ca="1">+IFERROR(INDEX(qidlist!$G:$G,MATCH(G$1&amp;$A120,qidlist!$Q:$Q,0),0),"")</f>
        <v/>
      </c>
      <c r="H120" s="37" t="str">
        <f ca="1">+IFERROR(INDEX(qidlist!$G:$G,MATCH(H$1&amp;$A120,qidlist!$Q:$Q,0),0),"")</f>
        <v/>
      </c>
      <c r="I120" s="37" t="str">
        <f ca="1">+IFERROR(INDEX(qidlist!$G:$G,MATCH(I$1&amp;$A120,qidlist!$Q:$Q,0),0),"")</f>
        <v/>
      </c>
      <c r="J120" s="37" t="str">
        <f ca="1">+IFERROR(INDEX(qidlist!$G:$G,MATCH(J$1&amp;$A120,qidlist!$Q:$Q,0),0),"")</f>
        <v/>
      </c>
    </row>
    <row r="121" spans="1:10">
      <c r="A121" s="37" t="s">
        <v>1037</v>
      </c>
      <c r="D121" s="165" t="s">
        <v>1261</v>
      </c>
      <c r="E121" s="37" t="str">
        <f ca="1">+IFERROR(INDEX(qidlist!$G:$G,MATCH(E$1&amp;$A121,qidlist!$Q:$Q,0),0),"")</f>
        <v>Q00000000580</v>
      </c>
      <c r="F121" s="37" t="str">
        <f ca="1">+IFERROR(INDEX(qidlist!$G:$G,MATCH(F$1&amp;$A121,qidlist!$Q:$Q,0),0),"")</f>
        <v>Q00000001520</v>
      </c>
      <c r="G121" s="37" t="str">
        <f ca="1">+IFERROR(INDEX(qidlist!$G:$G,MATCH(G$1&amp;$A121,qidlist!$Q:$Q,0),0),"")</f>
        <v>Q00000002380</v>
      </c>
      <c r="H121" s="37" t="str">
        <f ca="1">+IFERROR(INDEX(qidlist!$G:$G,MATCH(H$1&amp;$A121,qidlist!$Q:$Q,0),0),"")</f>
        <v>Q00000003240</v>
      </c>
      <c r="I121" s="37" t="str">
        <f ca="1">+IFERROR(INDEX(qidlist!$G:$G,MATCH(I$1&amp;$A121,qidlist!$Q:$Q,0),0),"")</f>
        <v>Q00000004150</v>
      </c>
      <c r="J121" s="37" t="str">
        <f ca="1">+IFERROR(INDEX(qidlist!$G:$G,MATCH(J$1&amp;$A121,qidlist!$Q:$Q,0),0),"")</f>
        <v>Q00000005120</v>
      </c>
    </row>
    <row r="122" spans="1:10">
      <c r="A122" s="37" t="s">
        <v>228</v>
      </c>
      <c r="C122" s="37" t="s">
        <v>1191</v>
      </c>
      <c r="D122" s="165" t="s">
        <v>1192</v>
      </c>
      <c r="E122" s="37" t="str">
        <f ca="1">+IFERROR(INDEX(qidlist!$G:$G,MATCH(E$1&amp;$A122,qidlist!$Q:$Q,0),0),"")</f>
        <v/>
      </c>
      <c r="F122" s="37" t="str">
        <f ca="1">+IFERROR(INDEX(qidlist!$G:$G,MATCH(F$1&amp;$A122,qidlist!$Q:$Q,0),0),"")</f>
        <v/>
      </c>
      <c r="G122" s="37" t="str">
        <f ca="1">+IFERROR(INDEX(qidlist!$G:$G,MATCH(G$1&amp;$A122,qidlist!$Q:$Q,0),0),"")</f>
        <v/>
      </c>
      <c r="H122" s="37" t="str">
        <f ca="1">+IFERROR(INDEX(qidlist!$G:$G,MATCH(H$1&amp;$A122,qidlist!$Q:$Q,0),0),"")</f>
        <v/>
      </c>
      <c r="I122" s="37" t="str">
        <f ca="1">+IFERROR(INDEX(qidlist!$G:$G,MATCH(I$1&amp;$A122,qidlist!$Q:$Q,0),0),"")</f>
        <v>Q00000004190</v>
      </c>
      <c r="J122" s="37" t="str">
        <f ca="1">+IFERROR(INDEX(qidlist!$G:$G,MATCH(J$1&amp;$A122,qidlist!$Q:$Q,0),0),"")</f>
        <v>Q00000005160</v>
      </c>
    </row>
    <row r="123" spans="1:10">
      <c r="A123" s="37" t="s">
        <v>230</v>
      </c>
      <c r="D123" s="165" t="s">
        <v>1193</v>
      </c>
      <c r="E123" s="37" t="str">
        <f ca="1">+IFERROR(INDEX(qidlist!$G:$G,MATCH(E$1&amp;$A123,qidlist!$Q:$Q,0),0),"")</f>
        <v/>
      </c>
      <c r="F123" s="37" t="str">
        <f ca="1">+IFERROR(INDEX(qidlist!$G:$G,MATCH(F$1&amp;$A123,qidlist!$Q:$Q,0),0),"")</f>
        <v/>
      </c>
      <c r="G123" s="37" t="str">
        <f ca="1">+IFERROR(INDEX(qidlist!$G:$G,MATCH(G$1&amp;$A123,qidlist!$Q:$Q,0),0),"")</f>
        <v/>
      </c>
      <c r="H123" s="37" t="str">
        <f ca="1">+IFERROR(INDEX(qidlist!$G:$G,MATCH(H$1&amp;$A123,qidlist!$Q:$Q,0),0),"")</f>
        <v/>
      </c>
      <c r="I123" s="37" t="str">
        <f ca="1">+IFERROR(INDEX(qidlist!$G:$G,MATCH(I$1&amp;$A123,qidlist!$Q:$Q,0),0),"")</f>
        <v>Q00000004200</v>
      </c>
      <c r="J123" s="37" t="str">
        <f ca="1">+IFERROR(INDEX(qidlist!$G:$G,MATCH(J$1&amp;$A123,qidlist!$Q:$Q,0),0),"")</f>
        <v>Q00000005170</v>
      </c>
    </row>
    <row r="124" spans="1:10">
      <c r="A124" s="37" t="s">
        <v>232</v>
      </c>
      <c r="D124" s="165" t="s">
        <v>1194</v>
      </c>
      <c r="E124" s="37" t="str">
        <f ca="1">+IFERROR(INDEX(qidlist!$G:$G,MATCH(E$1&amp;$A124,qidlist!$Q:$Q,0),0),"")</f>
        <v/>
      </c>
      <c r="F124" s="37" t="str">
        <f ca="1">+IFERROR(INDEX(qidlist!$G:$G,MATCH(F$1&amp;$A124,qidlist!$Q:$Q,0),0),"")</f>
        <v/>
      </c>
      <c r="G124" s="37" t="str">
        <f ca="1">+IFERROR(INDEX(qidlist!$G:$G,MATCH(G$1&amp;$A124,qidlist!$Q:$Q,0),0),"")</f>
        <v/>
      </c>
      <c r="H124" s="37" t="str">
        <f ca="1">+IFERROR(INDEX(qidlist!$G:$G,MATCH(H$1&amp;$A124,qidlist!$Q:$Q,0),0),"")</f>
        <v/>
      </c>
      <c r="I124" s="37" t="str">
        <f ca="1">+IFERROR(INDEX(qidlist!$G:$G,MATCH(I$1&amp;$A124,qidlist!$Q:$Q,0),0),"")</f>
        <v>Q00000004210</v>
      </c>
      <c r="J124" s="37" t="str">
        <f ca="1">+IFERROR(INDEX(qidlist!$G:$G,MATCH(J$1&amp;$A124,qidlist!$Q:$Q,0),0),"")</f>
        <v>Q00000005180</v>
      </c>
    </row>
    <row r="125" spans="1:10">
      <c r="A125" s="37" t="s">
        <v>234</v>
      </c>
      <c r="D125" s="165" t="s">
        <v>1195</v>
      </c>
      <c r="E125" s="37" t="str">
        <f ca="1">+IFERROR(INDEX(qidlist!$G:$G,MATCH(E$1&amp;$A125,qidlist!$Q:$Q,0),0),"")</f>
        <v/>
      </c>
      <c r="F125" s="37" t="str">
        <f ca="1">+IFERROR(INDEX(qidlist!$G:$G,MATCH(F$1&amp;$A125,qidlist!$Q:$Q,0),0),"")</f>
        <v/>
      </c>
      <c r="G125" s="37" t="str">
        <f ca="1">+IFERROR(INDEX(qidlist!$G:$G,MATCH(G$1&amp;$A125,qidlist!$Q:$Q,0),0),"")</f>
        <v/>
      </c>
      <c r="H125" s="37" t="str">
        <f ca="1">+IFERROR(INDEX(qidlist!$G:$G,MATCH(H$1&amp;$A125,qidlist!$Q:$Q,0),0),"")</f>
        <v/>
      </c>
      <c r="I125" s="37" t="str">
        <f ca="1">+IFERROR(INDEX(qidlist!$G:$G,MATCH(I$1&amp;$A125,qidlist!$Q:$Q,0),0),"")</f>
        <v>Q00000004220</v>
      </c>
      <c r="J125" s="37" t="str">
        <f ca="1">+IFERROR(INDEX(qidlist!$G:$G,MATCH(J$1&amp;$A125,qidlist!$Q:$Q,0),0),"")</f>
        <v>Q00000005190</v>
      </c>
    </row>
    <row r="126" spans="1:10">
      <c r="A126" s="37" t="s">
        <v>237</v>
      </c>
      <c r="C126" s="37" t="s">
        <v>1196</v>
      </c>
      <c r="D126" s="165" t="s">
        <v>1197</v>
      </c>
      <c r="E126" s="37" t="str">
        <f ca="1">+IFERROR(INDEX(qidlist!$G:$G,MATCH(E$1&amp;$A126,qidlist!$Q:$Q,0),0),"")</f>
        <v/>
      </c>
      <c r="F126" s="37" t="str">
        <f ca="1">+IFERROR(INDEX(qidlist!$G:$G,MATCH(F$1&amp;$A126,qidlist!$Q:$Q,0),0),"")</f>
        <v/>
      </c>
      <c r="G126" s="37" t="str">
        <f ca="1">+IFERROR(INDEX(qidlist!$G:$G,MATCH(G$1&amp;$A126,qidlist!$Q:$Q,0),0),"")</f>
        <v/>
      </c>
      <c r="H126" s="37" t="str">
        <f ca="1">+IFERROR(INDEX(qidlist!$G:$G,MATCH(H$1&amp;$A126,qidlist!$Q:$Q,0),0),"")</f>
        <v/>
      </c>
      <c r="I126" s="37" t="str">
        <f ca="1">+IFERROR(INDEX(qidlist!$G:$G,MATCH(I$1&amp;$A126,qidlist!$Q:$Q,0),0),"")</f>
        <v>Q00000004230</v>
      </c>
      <c r="J126" s="37" t="str">
        <f ca="1">+IFERROR(INDEX(qidlist!$G:$G,MATCH(J$1&amp;$A126,qidlist!$Q:$Q,0),0),"")</f>
        <v>Q00000005200</v>
      </c>
    </row>
    <row r="127" spans="1:10">
      <c r="A127" s="37" t="s">
        <v>239</v>
      </c>
      <c r="D127" s="165" t="s">
        <v>1198</v>
      </c>
      <c r="E127" s="37" t="str">
        <f ca="1">+IFERROR(INDEX(qidlist!$G:$G,MATCH(E$1&amp;$A127,qidlist!$Q:$Q,0),0),"")</f>
        <v/>
      </c>
      <c r="F127" s="37" t="str">
        <f ca="1">+IFERROR(INDEX(qidlist!$G:$G,MATCH(F$1&amp;$A127,qidlist!$Q:$Q,0),0),"")</f>
        <v/>
      </c>
      <c r="G127" s="37" t="str">
        <f ca="1">+IFERROR(INDEX(qidlist!$G:$G,MATCH(G$1&amp;$A127,qidlist!$Q:$Q,0),0),"")</f>
        <v/>
      </c>
      <c r="H127" s="37" t="str">
        <f ca="1">+IFERROR(INDEX(qidlist!$G:$G,MATCH(H$1&amp;$A127,qidlist!$Q:$Q,0),0),"")</f>
        <v/>
      </c>
      <c r="I127" s="37" t="str">
        <f ca="1">+IFERROR(INDEX(qidlist!$G:$G,MATCH(I$1&amp;$A127,qidlist!$Q:$Q,0),0),"")</f>
        <v>Q00000004240</v>
      </c>
      <c r="J127" s="37" t="str">
        <f ca="1">+IFERROR(INDEX(qidlist!$G:$G,MATCH(J$1&amp;$A127,qidlist!$Q:$Q,0),0),"")</f>
        <v>Q00000005210</v>
      </c>
    </row>
    <row r="128" spans="1:10">
      <c r="A128" s="37" t="s">
        <v>241</v>
      </c>
      <c r="D128" s="165" t="s">
        <v>1199</v>
      </c>
      <c r="E128" s="37" t="str">
        <f ca="1">+IFERROR(INDEX(qidlist!$G:$G,MATCH(E$1&amp;$A128,qidlist!$Q:$Q,0),0),"")</f>
        <v/>
      </c>
      <c r="F128" s="37" t="str">
        <f ca="1">+IFERROR(INDEX(qidlist!$G:$G,MATCH(F$1&amp;$A128,qidlist!$Q:$Q,0),0),"")</f>
        <v/>
      </c>
      <c r="G128" s="37" t="str">
        <f ca="1">+IFERROR(INDEX(qidlist!$G:$G,MATCH(G$1&amp;$A128,qidlist!$Q:$Q,0),0),"")</f>
        <v/>
      </c>
      <c r="H128" s="37" t="str">
        <f ca="1">+IFERROR(INDEX(qidlist!$G:$G,MATCH(H$1&amp;$A128,qidlist!$Q:$Q,0),0),"")</f>
        <v/>
      </c>
      <c r="I128" s="37" t="str">
        <f ca="1">+IFERROR(INDEX(qidlist!$G:$G,MATCH(I$1&amp;$A128,qidlist!$Q:$Q,0),0),"")</f>
        <v>Q00000004250</v>
      </c>
      <c r="J128" s="37" t="str">
        <f ca="1">+IFERROR(INDEX(qidlist!$G:$G,MATCH(J$1&amp;$A128,qidlist!$Q:$Q,0),0),"")</f>
        <v>Q00000005220</v>
      </c>
    </row>
    <row r="129" spans="1:10">
      <c r="A129" s="37" t="s">
        <v>243</v>
      </c>
      <c r="D129" s="165" t="s">
        <v>1200</v>
      </c>
      <c r="E129" s="37" t="str">
        <f ca="1">+IFERROR(INDEX(qidlist!$G:$G,MATCH(E$1&amp;$A129,qidlist!$Q:$Q,0),0),"")</f>
        <v/>
      </c>
      <c r="F129" s="37" t="str">
        <f ca="1">+IFERROR(INDEX(qidlist!$G:$G,MATCH(F$1&amp;$A129,qidlist!$Q:$Q,0),0),"")</f>
        <v/>
      </c>
      <c r="G129" s="37" t="str">
        <f ca="1">+IFERROR(INDEX(qidlist!$G:$G,MATCH(G$1&amp;$A129,qidlist!$Q:$Q,0),0),"")</f>
        <v/>
      </c>
      <c r="H129" s="37" t="str">
        <f ca="1">+IFERROR(INDEX(qidlist!$G:$G,MATCH(H$1&amp;$A129,qidlist!$Q:$Q,0),0),"")</f>
        <v/>
      </c>
      <c r="I129" s="37" t="str">
        <f ca="1">+IFERROR(INDEX(qidlist!$G:$G,MATCH(I$1&amp;$A129,qidlist!$Q:$Q,0),0),"")</f>
        <v>Q00000004260</v>
      </c>
      <c r="J129" s="37" t="str">
        <f ca="1">+IFERROR(INDEX(qidlist!$G:$G,MATCH(J$1&amp;$A129,qidlist!$Q:$Q,0),0),"")</f>
        <v>Q00000005230</v>
      </c>
    </row>
    <row r="130" spans="1:10">
      <c r="A130" s="37" t="s">
        <v>1039</v>
      </c>
      <c r="D130" s="165" t="s">
        <v>1264</v>
      </c>
      <c r="E130" s="37" t="str">
        <f ca="1">+IFERROR(INDEX(qidlist!$G:$G,MATCH(E$1&amp;$A130,qidlist!$Q:$Q,0),0),"")</f>
        <v>Q00000001070</v>
      </c>
      <c r="F130" s="37" t="str">
        <f ca="1">+IFERROR(INDEX(qidlist!$G:$G,MATCH(F$1&amp;$A130,qidlist!$Q:$Q,0),0),"")</f>
        <v>Q00000001970</v>
      </c>
      <c r="G130" s="37" t="str">
        <f ca="1">+IFERROR(INDEX(qidlist!$G:$G,MATCH(G$1&amp;$A130,qidlist!$Q:$Q,0),0),"")</f>
        <v>Q00000002830</v>
      </c>
      <c r="H130" s="37" t="str">
        <f ca="1">+IFERROR(INDEX(qidlist!$G:$G,MATCH(H$1&amp;$A130,qidlist!$Q:$Q,0),0),"")</f>
        <v>Q00000003690</v>
      </c>
      <c r="I130" s="37" t="str">
        <f ca="1">+IFERROR(INDEX(qidlist!$G:$G,MATCH(I$1&amp;$A130,qidlist!$Q:$Q,0),0),"")</f>
        <v>Q00000004710</v>
      </c>
      <c r="J130" s="37" t="str">
        <f ca="1">+IFERROR(INDEX(qidlist!$G:$G,MATCH(J$1&amp;$A130,qidlist!$Q:$Q,0),0),"")</f>
        <v>Q00000005680</v>
      </c>
    </row>
    <row r="131" spans="1:10">
      <c r="A131" s="37" t="s">
        <v>247</v>
      </c>
      <c r="B131" s="37" t="s">
        <v>1201</v>
      </c>
      <c r="D131" s="165" t="s">
        <v>1202</v>
      </c>
      <c r="E131" s="37" t="str">
        <f ca="1">+IFERROR(INDEX(qidlist!$G:$G,MATCH(E$1&amp;$A131,qidlist!$Q:$Q,0),0),"")</f>
        <v>Q00000000740</v>
      </c>
      <c r="F131" s="37" t="str">
        <f ca="1">+IFERROR(INDEX(qidlist!$G:$G,MATCH(F$1&amp;$A131,qidlist!$Q:$Q,0),0),"")</f>
        <v>Q00000001680</v>
      </c>
      <c r="G131" s="37" t="str">
        <f ca="1">+IFERROR(INDEX(qidlist!$G:$G,MATCH(G$1&amp;$A131,qidlist!$Q:$Q,0),0),"")</f>
        <v>Q00000002540</v>
      </c>
      <c r="H131" s="37" t="str">
        <f ca="1">+IFERROR(INDEX(qidlist!$G:$G,MATCH(H$1&amp;$A131,qidlist!$Q:$Q,0),0),"")</f>
        <v>Q00000003400</v>
      </c>
      <c r="I131" s="37" t="str">
        <f ca="1">+IFERROR(INDEX(qidlist!$G:$G,MATCH(I$1&amp;$A131,qidlist!$Q:$Q,0),0),"")</f>
        <v>Q00000004390</v>
      </c>
      <c r="J131" s="37" t="str">
        <f ca="1">+IFERROR(INDEX(qidlist!$G:$G,MATCH(J$1&amp;$A131,qidlist!$Q:$Q,0),0),"")</f>
        <v>Q00000005360</v>
      </c>
    </row>
    <row r="132" spans="1:10">
      <c r="A132" s="37" t="s">
        <v>249</v>
      </c>
      <c r="D132" s="165" t="s">
        <v>1203</v>
      </c>
      <c r="E132" s="37" t="str">
        <f ca="1">+IFERROR(INDEX(qidlist!$G:$G,MATCH(E$1&amp;$A132,qidlist!$Q:$Q,0),0),"")</f>
        <v>Q00000000750</v>
      </c>
      <c r="F132" s="37" t="str">
        <f ca="1">+IFERROR(INDEX(qidlist!$G:$G,MATCH(F$1&amp;$A132,qidlist!$Q:$Q,0),0),"")</f>
        <v>Q00000001690</v>
      </c>
      <c r="G132" s="37" t="str">
        <f ca="1">+IFERROR(INDEX(qidlist!$G:$G,MATCH(G$1&amp;$A132,qidlist!$Q:$Q,0),0),"")</f>
        <v>Q00000002550</v>
      </c>
      <c r="H132" s="37" t="str">
        <f ca="1">+IFERROR(INDEX(qidlist!$G:$G,MATCH(H$1&amp;$A132,qidlist!$Q:$Q,0),0),"")</f>
        <v>Q00000003410</v>
      </c>
      <c r="I132" s="37" t="str">
        <f ca="1">+IFERROR(INDEX(qidlist!$G:$G,MATCH(I$1&amp;$A132,qidlist!$Q:$Q,0),0),"")</f>
        <v>Q00000004400</v>
      </c>
      <c r="J132" s="37" t="str">
        <f ca="1">+IFERROR(INDEX(qidlist!$G:$G,MATCH(J$1&amp;$A132,qidlist!$Q:$Q,0),0),"")</f>
        <v>Q00000005370</v>
      </c>
    </row>
    <row r="133" spans="1:10">
      <c r="A133" s="37" t="s">
        <v>1066</v>
      </c>
      <c r="E133" s="37" t="str">
        <f ca="1">+IFERROR(INDEX(qidlist!$G:$G,MATCH(E$1&amp;$A133,qidlist!$Q:$Q,0),0),"")</f>
        <v/>
      </c>
      <c r="F133" s="37" t="str">
        <f ca="1">+IFERROR(INDEX(qidlist!$G:$G,MATCH(F$1&amp;$A133,qidlist!$Q:$Q,0),0),"")</f>
        <v/>
      </c>
      <c r="G133" s="37" t="str">
        <f ca="1">+IFERROR(INDEX(qidlist!$G:$G,MATCH(G$1&amp;$A133,qidlist!$Q:$Q,0),0),"")</f>
        <v/>
      </c>
      <c r="H133" s="37" t="str">
        <f ca="1">+IFERROR(INDEX(qidlist!$G:$G,MATCH(H$1&amp;$A133,qidlist!$Q:$Q,0),0),"")</f>
        <v/>
      </c>
      <c r="I133" s="37" t="str">
        <f ca="1">+IFERROR(INDEX(qidlist!$G:$G,MATCH(I$1&amp;$A133,qidlist!$Q:$Q,0),0),"")</f>
        <v/>
      </c>
      <c r="J133" s="37" t="str">
        <f ca="1">+IFERROR(INDEX(qidlist!$G:$G,MATCH(J$1&amp;$A133,qidlist!$Q:$Q,0),0),"")</f>
        <v/>
      </c>
    </row>
    <row r="134" spans="1:10">
      <c r="A134" s="37" t="s">
        <v>257</v>
      </c>
      <c r="D134" s="165" t="s">
        <v>1204</v>
      </c>
      <c r="E134" s="37" t="str">
        <f ca="1">+IFERROR(INDEX(qidlist!$G:$G,MATCH(E$1&amp;$A134,qidlist!$Q:$Q,0),0),"")</f>
        <v>Q00000000790</v>
      </c>
      <c r="F134" s="37" t="str">
        <f ca="1">+IFERROR(INDEX(qidlist!$G:$G,MATCH(F$1&amp;$A134,qidlist!$Q:$Q,0),0),"")</f>
        <v>Q00000001730</v>
      </c>
      <c r="G134" s="37" t="str">
        <f ca="1">+IFERROR(INDEX(qidlist!$G:$G,MATCH(G$1&amp;$A134,qidlist!$Q:$Q,0),0),"")</f>
        <v>Q00000002590</v>
      </c>
      <c r="H134" s="37" t="str">
        <f ca="1">+IFERROR(INDEX(qidlist!$G:$G,MATCH(H$1&amp;$A134,qidlist!$Q:$Q,0),0),"")</f>
        <v>Q00000003450</v>
      </c>
      <c r="I134" s="37" t="str">
        <f ca="1">+IFERROR(INDEX(qidlist!$G:$G,MATCH(I$1&amp;$A134,qidlist!$Q:$Q,0),0),"")</f>
        <v>Q00000004440</v>
      </c>
      <c r="J134" s="37" t="str">
        <f ca="1">+IFERROR(INDEX(qidlist!$G:$G,MATCH(J$1&amp;$A134,qidlist!$Q:$Q,0),0),"")</f>
        <v>Q00000005410</v>
      </c>
    </row>
    <row r="135" spans="1:10">
      <c r="A135" s="37" t="s">
        <v>255</v>
      </c>
      <c r="D135" s="165" t="s">
        <v>1205</v>
      </c>
      <c r="E135" s="37" t="str">
        <f ca="1">+IFERROR(INDEX(qidlist!$G:$G,MATCH(E$1&amp;$A135,qidlist!$Q:$Q,0),0),"")</f>
        <v>Q00000000780</v>
      </c>
      <c r="F135" s="37" t="str">
        <f ca="1">+IFERROR(INDEX(qidlist!$G:$G,MATCH(F$1&amp;$A135,qidlist!$Q:$Q,0),0),"")</f>
        <v>Q00000001720</v>
      </c>
      <c r="G135" s="37" t="str">
        <f ca="1">+IFERROR(INDEX(qidlist!$G:$G,MATCH(G$1&amp;$A135,qidlist!$Q:$Q,0),0),"")</f>
        <v>Q00000002580</v>
      </c>
      <c r="H135" s="37" t="str">
        <f ca="1">+IFERROR(INDEX(qidlist!$G:$G,MATCH(H$1&amp;$A135,qidlist!$Q:$Q,0),0),"")</f>
        <v>Q00000003440</v>
      </c>
      <c r="I135" s="37" t="str">
        <f ca="1">+IFERROR(INDEX(qidlist!$G:$G,MATCH(I$1&amp;$A135,qidlist!$Q:$Q,0),0),"")</f>
        <v>Q00000004430</v>
      </c>
      <c r="J135" s="37" t="str">
        <f ca="1">+IFERROR(INDEX(qidlist!$G:$G,MATCH(J$1&amp;$A135,qidlist!$Q:$Q,0),0),"")</f>
        <v>Q00000005400</v>
      </c>
    </row>
    <row r="136" spans="1:10">
      <c r="A136" s="37" t="s">
        <v>253</v>
      </c>
      <c r="D136" s="165" t="s">
        <v>1206</v>
      </c>
      <c r="E136" s="37" t="str">
        <f ca="1">+IFERROR(INDEX(qidlist!$G:$G,MATCH(E$1&amp;$A136,qidlist!$Q:$Q,0),0),"")</f>
        <v>Q00000000770</v>
      </c>
      <c r="F136" s="37" t="str">
        <f ca="1">+IFERROR(INDEX(qidlist!$G:$G,MATCH(F$1&amp;$A136,qidlist!$Q:$Q,0),0),"")</f>
        <v>Q00000001710</v>
      </c>
      <c r="G136" s="37" t="str">
        <f ca="1">+IFERROR(INDEX(qidlist!$G:$G,MATCH(G$1&amp;$A136,qidlist!$Q:$Q,0),0),"")</f>
        <v>Q00000002570</v>
      </c>
      <c r="H136" s="37" t="str">
        <f ca="1">+IFERROR(INDEX(qidlist!$G:$G,MATCH(H$1&amp;$A136,qidlist!$Q:$Q,0),0),"")</f>
        <v>Q00000003430</v>
      </c>
      <c r="I136" s="37" t="str">
        <f ca="1">+IFERROR(INDEX(qidlist!$G:$G,MATCH(I$1&amp;$A136,qidlist!$Q:$Q,0),0),"")</f>
        <v>Q00000004420</v>
      </c>
      <c r="J136" s="37" t="str">
        <f ca="1">+IFERROR(INDEX(qidlist!$G:$G,MATCH(J$1&amp;$A136,qidlist!$Q:$Q,0),0),"")</f>
        <v>Q00000005390</v>
      </c>
    </row>
    <row r="137" spans="1:10">
      <c r="A137" s="37" t="s">
        <v>251</v>
      </c>
      <c r="D137" s="165" t="s">
        <v>1207</v>
      </c>
      <c r="E137" s="37" t="str">
        <f ca="1">+IFERROR(INDEX(qidlist!$G:$G,MATCH(E$1&amp;$A137,qidlist!$Q:$Q,0),0),"")</f>
        <v>Q00000000760</v>
      </c>
      <c r="F137" s="37" t="str">
        <f ca="1">+IFERROR(INDEX(qidlist!$G:$G,MATCH(F$1&amp;$A137,qidlist!$Q:$Q,0),0),"")</f>
        <v>Q00000001700</v>
      </c>
      <c r="G137" s="37" t="str">
        <f ca="1">+IFERROR(INDEX(qidlist!$G:$G,MATCH(G$1&amp;$A137,qidlist!$Q:$Q,0),0),"")</f>
        <v>Q00000002560</v>
      </c>
      <c r="H137" s="37" t="str">
        <f ca="1">+IFERROR(INDEX(qidlist!$G:$G,MATCH(H$1&amp;$A137,qidlist!$Q:$Q,0),0),"")</f>
        <v>Q00000003420</v>
      </c>
      <c r="I137" s="37" t="str">
        <f ca="1">+IFERROR(INDEX(qidlist!$G:$G,MATCH(I$1&amp;$A137,qidlist!$Q:$Q,0),0),"")</f>
        <v>Q00000004410</v>
      </c>
      <c r="J137" s="37" t="str">
        <f ca="1">+IFERROR(INDEX(qidlist!$G:$G,MATCH(J$1&amp;$A137,qidlist!$Q:$Q,0),0),"")</f>
        <v>Q00000005380</v>
      </c>
    </row>
    <row r="138" spans="1:10">
      <c r="A138" s="37" t="s">
        <v>259</v>
      </c>
      <c r="D138" s="165" t="s">
        <v>1208</v>
      </c>
      <c r="E138" s="37" t="str">
        <f ca="1">+IFERROR(INDEX(qidlist!$G:$G,MATCH(E$1&amp;$A138,qidlist!$Q:$Q,0),0),"")</f>
        <v>Q00000000800</v>
      </c>
      <c r="F138" s="37" t="str">
        <f ca="1">+IFERROR(INDEX(qidlist!$G:$G,MATCH(F$1&amp;$A138,qidlist!$Q:$Q,0),0),"")</f>
        <v>Q00000001740</v>
      </c>
      <c r="G138" s="37" t="str">
        <f ca="1">+IFERROR(INDEX(qidlist!$G:$G,MATCH(G$1&amp;$A138,qidlist!$Q:$Q,0),0),"")</f>
        <v>Q00000002600</v>
      </c>
      <c r="H138" s="37" t="str">
        <f ca="1">+IFERROR(INDEX(qidlist!$G:$G,MATCH(H$1&amp;$A138,qidlist!$Q:$Q,0),0),"")</f>
        <v>Q00000003460</v>
      </c>
      <c r="I138" s="37" t="str">
        <f ca="1">+IFERROR(INDEX(qidlist!$G:$G,MATCH(I$1&amp;$A138,qidlist!$Q:$Q,0),0),"")</f>
        <v>Q00000004450</v>
      </c>
      <c r="J138" s="37" t="str">
        <f ca="1">+IFERROR(INDEX(qidlist!$G:$G,MATCH(J$1&amp;$A138,qidlist!$Q:$Q,0),0),"")</f>
        <v>Q00000005420</v>
      </c>
    </row>
    <row r="139" spans="1:10">
      <c r="A139" s="37" t="s">
        <v>36</v>
      </c>
      <c r="B139" s="37" t="s">
        <v>1209</v>
      </c>
      <c r="D139" s="165" t="s">
        <v>1210</v>
      </c>
      <c r="E139" s="37" t="str">
        <f ca="1">+IFERROR(INDEX(qidlist!$G:$G,MATCH(E$1&amp;$A139,qidlist!$Q:$Q,0),0),"")</f>
        <v>Q00000000810</v>
      </c>
      <c r="F139" s="37" t="str">
        <f ca="1">+IFERROR(INDEX(qidlist!$G:$G,MATCH(F$1&amp;$A139,qidlist!$Q:$Q,0),0),"")</f>
        <v/>
      </c>
      <c r="G139" s="37" t="str">
        <f ca="1">+IFERROR(INDEX(qidlist!$G:$G,MATCH(G$1&amp;$A139,qidlist!$Q:$Q,0),0),"")</f>
        <v>Q00000002610</v>
      </c>
      <c r="H139" s="37" t="str">
        <f ca="1">+IFERROR(INDEX(qidlist!$G:$G,MATCH(H$1&amp;$A139,qidlist!$Q:$Q,0),0),"")</f>
        <v/>
      </c>
      <c r="I139" s="37" t="str">
        <f ca="1">+IFERROR(INDEX(qidlist!$G:$G,MATCH(I$1&amp;$A139,qidlist!$Q:$Q,0),0),"")</f>
        <v>Q00000004460</v>
      </c>
      <c r="J139" s="37" t="str">
        <f ca="1">+IFERROR(INDEX(qidlist!$G:$G,MATCH(J$1&amp;$A139,qidlist!$Q:$Q,0),0),"")</f>
        <v/>
      </c>
    </row>
    <row r="140" spans="1:10">
      <c r="A140" s="37" t="s">
        <v>15</v>
      </c>
      <c r="D140" s="165" t="s">
        <v>1211</v>
      </c>
      <c r="E140" s="37" t="str">
        <f ca="1">+IFERROR(INDEX(qidlist!$G:$G,MATCH(E$1&amp;$A140,qidlist!$Q:$Q,0),0),"")</f>
        <v>Q00000000820</v>
      </c>
      <c r="F140" s="37" t="str">
        <f ca="1">+IFERROR(INDEX(qidlist!$G:$G,MATCH(F$1&amp;$A140,qidlist!$Q:$Q,0),0),"")</f>
        <v/>
      </c>
      <c r="G140" s="37" t="str">
        <f ca="1">+IFERROR(INDEX(qidlist!$G:$G,MATCH(G$1&amp;$A140,qidlist!$Q:$Q,0),0),"")</f>
        <v>Q00000002620</v>
      </c>
      <c r="H140" s="37" t="str">
        <f ca="1">+IFERROR(INDEX(qidlist!$G:$G,MATCH(H$1&amp;$A140,qidlist!$Q:$Q,0),0),"")</f>
        <v/>
      </c>
      <c r="I140" s="37" t="str">
        <f ca="1">+IFERROR(INDEX(qidlist!$G:$G,MATCH(I$1&amp;$A140,qidlist!$Q:$Q,0),0),"")</f>
        <v>Q00000004470</v>
      </c>
      <c r="J140" s="37" t="str">
        <f ca="1">+IFERROR(INDEX(qidlist!$G:$G,MATCH(J$1&amp;$A140,qidlist!$Q:$Q,0),0),"")</f>
        <v/>
      </c>
    </row>
    <row r="141" spans="1:10">
      <c r="A141" s="37" t="s">
        <v>18</v>
      </c>
      <c r="D141" s="165" t="s">
        <v>1212</v>
      </c>
      <c r="E141" s="37" t="str">
        <f ca="1">+IFERROR(INDEX(qidlist!$G:$G,MATCH(E$1&amp;$A141,qidlist!$Q:$Q,0),0),"")</f>
        <v>Q00000000830</v>
      </c>
      <c r="F141" s="37" t="str">
        <f ca="1">+IFERROR(INDEX(qidlist!$G:$G,MATCH(F$1&amp;$A141,qidlist!$Q:$Q,0),0),"")</f>
        <v/>
      </c>
      <c r="G141" s="37" t="str">
        <f ca="1">+IFERROR(INDEX(qidlist!$G:$G,MATCH(G$1&amp;$A141,qidlist!$Q:$Q,0),0),"")</f>
        <v>Q00000002630</v>
      </c>
      <c r="H141" s="37" t="str">
        <f ca="1">+IFERROR(INDEX(qidlist!$G:$G,MATCH(H$1&amp;$A141,qidlist!$Q:$Q,0),0),"")</f>
        <v/>
      </c>
      <c r="I141" s="37" t="str">
        <f ca="1">+IFERROR(INDEX(qidlist!$G:$G,MATCH(I$1&amp;$A141,qidlist!$Q:$Q,0),0),"")</f>
        <v>Q00000004480</v>
      </c>
      <c r="J141" s="37" t="str">
        <f ca="1">+IFERROR(INDEX(qidlist!$G:$G,MATCH(J$1&amp;$A141,qidlist!$Q:$Q,0),0),"")</f>
        <v/>
      </c>
    </row>
    <row r="142" spans="1:10">
      <c r="A142" s="37" t="s">
        <v>21</v>
      </c>
      <c r="D142" s="165" t="s">
        <v>1213</v>
      </c>
      <c r="E142" s="37" t="str">
        <f ca="1">+IFERROR(INDEX(qidlist!$G:$G,MATCH(E$1&amp;$A142,qidlist!$Q:$Q,0),0),"")</f>
        <v>Q00000000840</v>
      </c>
      <c r="F142" s="37" t="str">
        <f ca="1">+IFERROR(INDEX(qidlist!$G:$G,MATCH(F$1&amp;$A142,qidlist!$Q:$Q,0),0),"")</f>
        <v/>
      </c>
      <c r="G142" s="37" t="str">
        <f ca="1">+IFERROR(INDEX(qidlist!$G:$G,MATCH(G$1&amp;$A142,qidlist!$Q:$Q,0),0),"")</f>
        <v>Q00000002640</v>
      </c>
      <c r="H142" s="37" t="str">
        <f ca="1">+IFERROR(INDEX(qidlist!$G:$G,MATCH(H$1&amp;$A142,qidlist!$Q:$Q,0),0),"")</f>
        <v/>
      </c>
      <c r="I142" s="37" t="str">
        <f ca="1">+IFERROR(INDEX(qidlist!$G:$G,MATCH(I$1&amp;$A142,qidlist!$Q:$Q,0),0),"")</f>
        <v>Q00000004490</v>
      </c>
      <c r="J142" s="37" t="str">
        <f ca="1">+IFERROR(INDEX(qidlist!$G:$G,MATCH(J$1&amp;$A142,qidlist!$Q:$Q,0),0),"")</f>
        <v/>
      </c>
    </row>
    <row r="143" spans="1:10">
      <c r="A143" s="37" t="s">
        <v>24</v>
      </c>
      <c r="D143" s="165" t="s">
        <v>1214</v>
      </c>
      <c r="E143" s="37" t="str">
        <f ca="1">+IFERROR(INDEX(qidlist!$G:$G,MATCH(E$1&amp;$A143,qidlist!$Q:$Q,0),0),"")</f>
        <v>Q00000000850</v>
      </c>
      <c r="F143" s="37" t="str">
        <f ca="1">+IFERROR(INDEX(qidlist!$G:$G,MATCH(F$1&amp;$A143,qidlist!$Q:$Q,0),0),"")</f>
        <v/>
      </c>
      <c r="G143" s="37" t="str">
        <f ca="1">+IFERROR(INDEX(qidlist!$G:$G,MATCH(G$1&amp;$A143,qidlist!$Q:$Q,0),0),"")</f>
        <v>Q00000002650</v>
      </c>
      <c r="H143" s="37" t="str">
        <f ca="1">+IFERROR(INDEX(qidlist!$G:$G,MATCH(H$1&amp;$A143,qidlist!$Q:$Q,0),0),"")</f>
        <v/>
      </c>
      <c r="I143" s="37" t="str">
        <f ca="1">+IFERROR(INDEX(qidlist!$G:$G,MATCH(I$1&amp;$A143,qidlist!$Q:$Q,0),0),"")</f>
        <v>Q00000004500</v>
      </c>
      <c r="J143" s="37" t="str">
        <f ca="1">+IFERROR(INDEX(qidlist!$G:$G,MATCH(J$1&amp;$A143,qidlist!$Q:$Q,0),0),"")</f>
        <v/>
      </c>
    </row>
    <row r="144" spans="1:10">
      <c r="A144" s="37" t="s">
        <v>27</v>
      </c>
      <c r="D144" s="165" t="s">
        <v>1215</v>
      </c>
      <c r="E144" s="37" t="str">
        <f ca="1">+IFERROR(INDEX(qidlist!$G:$G,MATCH(E$1&amp;$A144,qidlist!$Q:$Q,0),0),"")</f>
        <v>Q00000000860</v>
      </c>
      <c r="F144" s="37" t="str">
        <f ca="1">+IFERROR(INDEX(qidlist!$G:$G,MATCH(F$1&amp;$A144,qidlist!$Q:$Q,0),0),"")</f>
        <v/>
      </c>
      <c r="G144" s="37" t="str">
        <f ca="1">+IFERROR(INDEX(qidlist!$G:$G,MATCH(G$1&amp;$A144,qidlist!$Q:$Q,0),0),"")</f>
        <v>Q00000002660</v>
      </c>
      <c r="H144" s="37" t="str">
        <f ca="1">+IFERROR(INDEX(qidlist!$G:$G,MATCH(H$1&amp;$A144,qidlist!$Q:$Q,0),0),"")</f>
        <v/>
      </c>
      <c r="I144" s="37" t="str">
        <f ca="1">+IFERROR(INDEX(qidlist!$G:$G,MATCH(I$1&amp;$A144,qidlist!$Q:$Q,0),0),"")</f>
        <v>Q00000004510</v>
      </c>
      <c r="J144" s="37" t="str">
        <f ca="1">+IFERROR(INDEX(qidlist!$G:$G,MATCH(J$1&amp;$A144,qidlist!$Q:$Q,0),0),"")</f>
        <v/>
      </c>
    </row>
    <row r="145" spans="1:10">
      <c r="A145" s="37" t="s">
        <v>30</v>
      </c>
      <c r="D145" s="165" t="s">
        <v>1216</v>
      </c>
      <c r="E145" s="37" t="str">
        <f ca="1">+IFERROR(INDEX(qidlist!$G:$G,MATCH(E$1&amp;$A145,qidlist!$Q:$Q,0),0),"")</f>
        <v>Q00000000870</v>
      </c>
      <c r="F145" s="37" t="str">
        <f ca="1">+IFERROR(INDEX(qidlist!$G:$G,MATCH(F$1&amp;$A145,qidlist!$Q:$Q,0),0),"")</f>
        <v/>
      </c>
      <c r="G145" s="37" t="str">
        <f ca="1">+IFERROR(INDEX(qidlist!$G:$G,MATCH(G$1&amp;$A145,qidlist!$Q:$Q,0),0),"")</f>
        <v>Q00000002670</v>
      </c>
      <c r="H145" s="37" t="str">
        <f ca="1">+IFERROR(INDEX(qidlist!$G:$G,MATCH(H$1&amp;$A145,qidlist!$Q:$Q,0),0),"")</f>
        <v/>
      </c>
      <c r="I145" s="37" t="str">
        <f ca="1">+IFERROR(INDEX(qidlist!$G:$G,MATCH(I$1&amp;$A145,qidlist!$Q:$Q,0),0),"")</f>
        <v>Q00000004520</v>
      </c>
      <c r="J145" s="37" t="str">
        <f ca="1">+IFERROR(INDEX(qidlist!$G:$G,MATCH(J$1&amp;$A145,qidlist!$Q:$Q,0),0),"")</f>
        <v/>
      </c>
    </row>
    <row r="146" spans="1:10">
      <c r="A146" s="37" t="s">
        <v>33</v>
      </c>
      <c r="D146" s="165" t="s">
        <v>1217</v>
      </c>
      <c r="E146" s="37" t="str">
        <f ca="1">+IFERROR(INDEX(qidlist!$G:$G,MATCH(E$1&amp;$A146,qidlist!$Q:$Q,0),0),"")</f>
        <v>Q00000000880</v>
      </c>
      <c r="F146" s="37" t="str">
        <f ca="1">+IFERROR(INDEX(qidlist!$G:$G,MATCH(F$1&amp;$A146,qidlist!$Q:$Q,0),0),"")</f>
        <v/>
      </c>
      <c r="G146" s="37" t="str">
        <f ca="1">+IFERROR(INDEX(qidlist!$G:$G,MATCH(G$1&amp;$A146,qidlist!$Q:$Q,0),0),"")</f>
        <v>Q00000002680</v>
      </c>
      <c r="H146" s="37" t="str">
        <f ca="1">+IFERROR(INDEX(qidlist!$G:$G,MATCH(H$1&amp;$A146,qidlist!$Q:$Q,0),0),"")</f>
        <v/>
      </c>
      <c r="I146" s="37" t="str">
        <f ca="1">+IFERROR(INDEX(qidlist!$G:$G,MATCH(I$1&amp;$A146,qidlist!$Q:$Q,0),0),"")</f>
        <v>Q00000004530</v>
      </c>
      <c r="J146" s="37" t="str">
        <f ca="1">+IFERROR(INDEX(qidlist!$G:$G,MATCH(J$1&amp;$A146,qidlist!$Q:$Q,0),0),"")</f>
        <v/>
      </c>
    </row>
    <row r="147" spans="1:10">
      <c r="A147" s="37" t="s">
        <v>13</v>
      </c>
      <c r="B147" s="37" t="s">
        <v>1218</v>
      </c>
      <c r="D147" s="165" t="s">
        <v>1219</v>
      </c>
      <c r="E147" s="37" t="str">
        <f ca="1">+IFERROR(INDEX(qidlist!$G:$G,MATCH(E$1&amp;$A147,qidlist!$Q:$Q,0),0),"")</f>
        <v/>
      </c>
      <c r="F147" s="37" t="str">
        <f ca="1">+IFERROR(INDEX(qidlist!$G:$G,MATCH(F$1&amp;$A147,qidlist!$Q:$Q,0),0),"")</f>
        <v>Q00000001750</v>
      </c>
      <c r="G147" s="37" t="str">
        <f ca="1">+IFERROR(INDEX(qidlist!$G:$G,MATCH(G$1&amp;$A147,qidlist!$Q:$Q,0),0),"")</f>
        <v/>
      </c>
      <c r="H147" s="37" t="str">
        <f ca="1">+IFERROR(INDEX(qidlist!$G:$G,MATCH(H$1&amp;$A147,qidlist!$Q:$Q,0),0),"")</f>
        <v>Q00000003470</v>
      </c>
      <c r="I147" s="37" t="str">
        <f ca="1">+IFERROR(INDEX(qidlist!$G:$G,MATCH(I$1&amp;$A147,qidlist!$Q:$Q,0),0),"")</f>
        <v/>
      </c>
      <c r="J147" s="37" t="str">
        <f ca="1">+IFERROR(INDEX(qidlist!$G:$G,MATCH(J$1&amp;$A147,qidlist!$Q:$Q,0),0),"")</f>
        <v>Q00000005430</v>
      </c>
    </row>
    <row r="148" spans="1:10">
      <c r="A148" s="37" t="s">
        <v>16</v>
      </c>
      <c r="D148" s="165" t="s">
        <v>1211</v>
      </c>
      <c r="E148" s="37" t="str">
        <f ca="1">+IFERROR(INDEX(qidlist!$G:$G,MATCH(E$1&amp;$A148,qidlist!$Q:$Q,0),0),"")</f>
        <v/>
      </c>
      <c r="F148" s="37" t="str">
        <f ca="1">+IFERROR(INDEX(qidlist!$G:$G,MATCH(F$1&amp;$A148,qidlist!$Q:$Q,0),0),"")</f>
        <v>Q00000001760</v>
      </c>
      <c r="G148" s="37" t="str">
        <f ca="1">+IFERROR(INDEX(qidlist!$G:$G,MATCH(G$1&amp;$A148,qidlist!$Q:$Q,0),0),"")</f>
        <v/>
      </c>
      <c r="H148" s="37" t="str">
        <f ca="1">+IFERROR(INDEX(qidlist!$G:$G,MATCH(H$1&amp;$A148,qidlist!$Q:$Q,0),0),"")</f>
        <v>Q00000003480</v>
      </c>
      <c r="I148" s="37" t="str">
        <f ca="1">+IFERROR(INDEX(qidlist!$G:$G,MATCH(I$1&amp;$A148,qidlist!$Q:$Q,0),0),"")</f>
        <v/>
      </c>
      <c r="J148" s="37" t="str">
        <f ca="1">+IFERROR(INDEX(qidlist!$G:$G,MATCH(J$1&amp;$A148,qidlist!$Q:$Q,0),0),"")</f>
        <v>Q00000005440</v>
      </c>
    </row>
    <row r="149" spans="1:10">
      <c r="A149" s="37" t="s">
        <v>19</v>
      </c>
      <c r="D149" s="165" t="s">
        <v>1212</v>
      </c>
      <c r="E149" s="37" t="str">
        <f ca="1">+IFERROR(INDEX(qidlist!$G:$G,MATCH(E$1&amp;$A149,qidlist!$Q:$Q,0),0),"")</f>
        <v/>
      </c>
      <c r="F149" s="37" t="str">
        <f ca="1">+IFERROR(INDEX(qidlist!$G:$G,MATCH(F$1&amp;$A149,qidlist!$Q:$Q,0),0),"")</f>
        <v>Q00000001770</v>
      </c>
      <c r="G149" s="37" t="str">
        <f ca="1">+IFERROR(INDEX(qidlist!$G:$G,MATCH(G$1&amp;$A149,qidlist!$Q:$Q,0),0),"")</f>
        <v/>
      </c>
      <c r="H149" s="37" t="str">
        <f ca="1">+IFERROR(INDEX(qidlist!$G:$G,MATCH(H$1&amp;$A149,qidlist!$Q:$Q,0),0),"")</f>
        <v>Q00000003490</v>
      </c>
      <c r="I149" s="37" t="str">
        <f ca="1">+IFERROR(INDEX(qidlist!$G:$G,MATCH(I$1&amp;$A149,qidlist!$Q:$Q,0),0),"")</f>
        <v/>
      </c>
      <c r="J149" s="37" t="str">
        <f ca="1">+IFERROR(INDEX(qidlist!$G:$G,MATCH(J$1&amp;$A149,qidlist!$Q:$Q,0),0),"")</f>
        <v>Q00000005450</v>
      </c>
    </row>
    <row r="150" spans="1:10">
      <c r="A150" s="37" t="s">
        <v>22</v>
      </c>
      <c r="D150" s="165" t="s">
        <v>1213</v>
      </c>
      <c r="E150" s="37" t="str">
        <f ca="1">+IFERROR(INDEX(qidlist!$G:$G,MATCH(E$1&amp;$A150,qidlist!$Q:$Q,0),0),"")</f>
        <v/>
      </c>
      <c r="F150" s="37" t="str">
        <f ca="1">+IFERROR(INDEX(qidlist!$G:$G,MATCH(F$1&amp;$A150,qidlist!$Q:$Q,0),0),"")</f>
        <v>Q00000001780</v>
      </c>
      <c r="G150" s="37" t="str">
        <f ca="1">+IFERROR(INDEX(qidlist!$G:$G,MATCH(G$1&amp;$A150,qidlist!$Q:$Q,0),0),"")</f>
        <v/>
      </c>
      <c r="H150" s="37" t="str">
        <f ca="1">+IFERROR(INDEX(qidlist!$G:$G,MATCH(H$1&amp;$A150,qidlist!$Q:$Q,0),0),"")</f>
        <v>Q00000003500</v>
      </c>
      <c r="I150" s="37" t="str">
        <f ca="1">+IFERROR(INDEX(qidlist!$G:$G,MATCH(I$1&amp;$A150,qidlist!$Q:$Q,0),0),"")</f>
        <v/>
      </c>
      <c r="J150" s="37" t="str">
        <f ca="1">+IFERROR(INDEX(qidlist!$G:$G,MATCH(J$1&amp;$A150,qidlist!$Q:$Q,0),0),"")</f>
        <v>Q00000005460</v>
      </c>
    </row>
    <row r="151" spans="1:10">
      <c r="A151" s="37" t="s">
        <v>25</v>
      </c>
      <c r="D151" s="165" t="s">
        <v>1214</v>
      </c>
      <c r="E151" s="37" t="str">
        <f ca="1">+IFERROR(INDEX(qidlist!$G:$G,MATCH(E$1&amp;$A151,qidlist!$Q:$Q,0),0),"")</f>
        <v/>
      </c>
      <c r="F151" s="37" t="str">
        <f ca="1">+IFERROR(INDEX(qidlist!$G:$G,MATCH(F$1&amp;$A151,qidlist!$Q:$Q,0),0),"")</f>
        <v>Q00000001790</v>
      </c>
      <c r="G151" s="37" t="str">
        <f ca="1">+IFERROR(INDEX(qidlist!$G:$G,MATCH(G$1&amp;$A151,qidlist!$Q:$Q,0),0),"")</f>
        <v/>
      </c>
      <c r="H151" s="37" t="str">
        <f ca="1">+IFERROR(INDEX(qidlist!$G:$G,MATCH(H$1&amp;$A151,qidlist!$Q:$Q,0),0),"")</f>
        <v>Q00000003510</v>
      </c>
      <c r="I151" s="37" t="str">
        <f ca="1">+IFERROR(INDEX(qidlist!$G:$G,MATCH(I$1&amp;$A151,qidlist!$Q:$Q,0),0),"")</f>
        <v/>
      </c>
      <c r="J151" s="37" t="str">
        <f ca="1">+IFERROR(INDEX(qidlist!$G:$G,MATCH(J$1&amp;$A151,qidlist!$Q:$Q,0),0),"")</f>
        <v>Q00000005470</v>
      </c>
    </row>
    <row r="152" spans="1:10">
      <c r="A152" s="37" t="s">
        <v>28</v>
      </c>
      <c r="D152" s="165" t="s">
        <v>1215</v>
      </c>
      <c r="E152" s="37" t="str">
        <f ca="1">+IFERROR(INDEX(qidlist!$G:$G,MATCH(E$1&amp;$A152,qidlist!$Q:$Q,0),0),"")</f>
        <v/>
      </c>
      <c r="F152" s="37" t="str">
        <f ca="1">+IFERROR(INDEX(qidlist!$G:$G,MATCH(F$1&amp;$A152,qidlist!$Q:$Q,0),0),"")</f>
        <v>Q00000001800</v>
      </c>
      <c r="G152" s="37" t="str">
        <f ca="1">+IFERROR(INDEX(qidlist!$G:$G,MATCH(G$1&amp;$A152,qidlist!$Q:$Q,0),0),"")</f>
        <v/>
      </c>
      <c r="H152" s="37" t="str">
        <f ca="1">+IFERROR(INDEX(qidlist!$G:$G,MATCH(H$1&amp;$A152,qidlist!$Q:$Q,0),0),"")</f>
        <v>Q00000003520</v>
      </c>
      <c r="I152" s="37" t="str">
        <f ca="1">+IFERROR(INDEX(qidlist!$G:$G,MATCH(I$1&amp;$A152,qidlist!$Q:$Q,0),0),"")</f>
        <v/>
      </c>
      <c r="J152" s="37" t="str">
        <f ca="1">+IFERROR(INDEX(qidlist!$G:$G,MATCH(J$1&amp;$A152,qidlist!$Q:$Q,0),0),"")</f>
        <v>Q00000005480</v>
      </c>
    </row>
    <row r="153" spans="1:10">
      <c r="A153" s="37" t="s">
        <v>31</v>
      </c>
      <c r="D153" s="165" t="s">
        <v>1216</v>
      </c>
      <c r="E153" s="37" t="str">
        <f ca="1">+IFERROR(INDEX(qidlist!$G:$G,MATCH(E$1&amp;$A153,qidlist!$Q:$Q,0),0),"")</f>
        <v/>
      </c>
      <c r="F153" s="37" t="str">
        <f ca="1">+IFERROR(INDEX(qidlist!$G:$G,MATCH(F$1&amp;$A153,qidlist!$Q:$Q,0),0),"")</f>
        <v>Q00000001810</v>
      </c>
      <c r="G153" s="37" t="str">
        <f ca="1">+IFERROR(INDEX(qidlist!$G:$G,MATCH(G$1&amp;$A153,qidlist!$Q:$Q,0),0),"")</f>
        <v/>
      </c>
      <c r="H153" s="37" t="str">
        <f ca="1">+IFERROR(INDEX(qidlist!$G:$G,MATCH(H$1&amp;$A153,qidlist!$Q:$Q,0),0),"")</f>
        <v>Q00000003530</v>
      </c>
      <c r="I153" s="37" t="str">
        <f ca="1">+IFERROR(INDEX(qidlist!$G:$G,MATCH(I$1&amp;$A153,qidlist!$Q:$Q,0),0),"")</f>
        <v/>
      </c>
      <c r="J153" s="37" t="str">
        <f ca="1">+IFERROR(INDEX(qidlist!$G:$G,MATCH(J$1&amp;$A153,qidlist!$Q:$Q,0),0),"")</f>
        <v>Q00000005490</v>
      </c>
    </row>
    <row r="154" spans="1:10">
      <c r="A154" s="37" t="s">
        <v>34</v>
      </c>
      <c r="D154" s="165" t="s">
        <v>1217</v>
      </c>
      <c r="E154" s="37" t="str">
        <f ca="1">+IFERROR(INDEX(qidlist!$G:$G,MATCH(E$1&amp;$A154,qidlist!$Q:$Q,0),0),"")</f>
        <v/>
      </c>
      <c r="F154" s="37" t="str">
        <f ca="1">+IFERROR(INDEX(qidlist!$G:$G,MATCH(F$1&amp;$A154,qidlist!$Q:$Q,0),0),"")</f>
        <v>Q00000001820</v>
      </c>
      <c r="G154" s="37" t="str">
        <f ca="1">+IFERROR(INDEX(qidlist!$G:$G,MATCH(G$1&amp;$A154,qidlist!$Q:$Q,0),0),"")</f>
        <v/>
      </c>
      <c r="H154" s="37" t="str">
        <f ca="1">+IFERROR(INDEX(qidlist!$G:$G,MATCH(H$1&amp;$A154,qidlist!$Q:$Q,0),0),"")</f>
        <v>Q00000003540</v>
      </c>
      <c r="I154" s="37" t="str">
        <f ca="1">+IFERROR(INDEX(qidlist!$G:$G,MATCH(I$1&amp;$A154,qidlist!$Q:$Q,0),0),"")</f>
        <v/>
      </c>
      <c r="J154" s="37" t="str">
        <f ca="1">+IFERROR(INDEX(qidlist!$G:$G,MATCH(J$1&amp;$A154,qidlist!$Q:$Q,0),0),"")</f>
        <v>Q00000005500</v>
      </c>
    </row>
    <row r="155" spans="1:10">
      <c r="A155" s="37" t="s">
        <v>39</v>
      </c>
      <c r="B155" s="37" t="s">
        <v>1220</v>
      </c>
      <c r="D155" s="165" t="s">
        <v>1221</v>
      </c>
      <c r="E155" s="37" t="str">
        <f ca="1">+IFERROR(INDEX(qidlist!$G:$G,MATCH(E$1&amp;$A155,qidlist!$Q:$Q,0),0),"")</f>
        <v/>
      </c>
      <c r="F155" s="37" t="str">
        <f ca="1">+IFERROR(INDEX(qidlist!$G:$G,MATCH(F$1&amp;$A155,qidlist!$Q:$Q,0),0),"")</f>
        <v/>
      </c>
      <c r="G155" s="37" t="str">
        <f ca="1">+IFERROR(INDEX(qidlist!$G:$G,MATCH(G$1&amp;$A155,qidlist!$Q:$Q,0),0),"")</f>
        <v/>
      </c>
      <c r="H155" s="37" t="str">
        <f ca="1">+IFERROR(INDEX(qidlist!$G:$G,MATCH(H$1&amp;$A155,qidlist!$Q:$Q,0),0),"")</f>
        <v/>
      </c>
      <c r="I155" s="37" t="str">
        <f ca="1">+IFERROR(INDEX(qidlist!$G:$G,MATCH(I$1&amp;$A155,qidlist!$Q:$Q,0),0),"")</f>
        <v>Q00000004540</v>
      </c>
      <c r="J155" s="37" t="str">
        <f ca="1">+IFERROR(INDEX(qidlist!$G:$G,MATCH(J$1&amp;$A155,qidlist!$Q:$Q,0),0),"")</f>
        <v>Q00000005510</v>
      </c>
    </row>
    <row r="156" spans="1:10">
      <c r="A156" s="37" t="s">
        <v>42</v>
      </c>
      <c r="D156" s="165" t="s">
        <v>1222</v>
      </c>
      <c r="E156" s="37" t="str">
        <f ca="1">+IFERROR(INDEX(qidlist!$G:$G,MATCH(E$1&amp;$A156,qidlist!$Q:$Q,0),0),"")</f>
        <v/>
      </c>
      <c r="F156" s="37" t="str">
        <f ca="1">+IFERROR(INDEX(qidlist!$G:$G,MATCH(F$1&amp;$A156,qidlist!$Q:$Q,0),0),"")</f>
        <v/>
      </c>
      <c r="G156" s="37" t="str">
        <f ca="1">+IFERROR(INDEX(qidlist!$G:$G,MATCH(G$1&amp;$A156,qidlist!$Q:$Q,0),0),"")</f>
        <v/>
      </c>
      <c r="H156" s="37" t="str">
        <f ca="1">+IFERROR(INDEX(qidlist!$G:$G,MATCH(H$1&amp;$A156,qidlist!$Q:$Q,0),0),"")</f>
        <v/>
      </c>
      <c r="I156" s="37" t="str">
        <f ca="1">+IFERROR(INDEX(qidlist!$G:$G,MATCH(I$1&amp;$A156,qidlist!$Q:$Q,0),0),"")</f>
        <v>Q00000004550</v>
      </c>
      <c r="J156" s="37" t="str">
        <f ca="1">+IFERROR(INDEX(qidlist!$G:$G,MATCH(J$1&amp;$A156,qidlist!$Q:$Q,0),0),"")</f>
        <v>Q00000005520</v>
      </c>
    </row>
    <row r="157" spans="1:10">
      <c r="A157" s="37" t="s">
        <v>44</v>
      </c>
      <c r="D157" s="165" t="s">
        <v>1223</v>
      </c>
      <c r="E157" s="37" t="str">
        <f ca="1">+IFERROR(INDEX(qidlist!$G:$G,MATCH(E$1&amp;$A157,qidlist!$Q:$Q,0),0),"")</f>
        <v/>
      </c>
      <c r="F157" s="37" t="str">
        <f ca="1">+IFERROR(INDEX(qidlist!$G:$G,MATCH(F$1&amp;$A157,qidlist!$Q:$Q,0),0),"")</f>
        <v/>
      </c>
      <c r="G157" s="37" t="str">
        <f ca="1">+IFERROR(INDEX(qidlist!$G:$G,MATCH(G$1&amp;$A157,qidlist!$Q:$Q,0),0),"")</f>
        <v/>
      </c>
      <c r="H157" s="37" t="str">
        <f ca="1">+IFERROR(INDEX(qidlist!$G:$G,MATCH(H$1&amp;$A157,qidlist!$Q:$Q,0),0),"")</f>
        <v/>
      </c>
      <c r="I157" s="37" t="str">
        <f ca="1">+IFERROR(INDEX(qidlist!$G:$G,MATCH(I$1&amp;$A157,qidlist!$Q:$Q,0),0),"")</f>
        <v>Q00000004560</v>
      </c>
      <c r="J157" s="37" t="str">
        <f ca="1">+IFERROR(INDEX(qidlist!$G:$G,MATCH(J$1&amp;$A157,qidlist!$Q:$Q,0),0),"")</f>
        <v>Q00000005530</v>
      </c>
    </row>
    <row r="158" spans="1:10">
      <c r="A158" s="37" t="s">
        <v>265</v>
      </c>
      <c r="B158" s="37" t="s">
        <v>1224</v>
      </c>
      <c r="D158" s="165" t="s">
        <v>1225</v>
      </c>
      <c r="E158" s="37" t="str">
        <f ca="1">+IFERROR(INDEX(qidlist!$G:$G,MATCH(E$1&amp;$A158,qidlist!$Q:$Q,0),0),"")</f>
        <v>Q00000000930</v>
      </c>
      <c r="F158" s="37" t="str">
        <f ca="1">+IFERROR(INDEX(qidlist!$G:$G,MATCH(F$1&amp;$A158,qidlist!$Q:$Q,0),0),"")</f>
        <v>Q00000001830</v>
      </c>
      <c r="G158" s="37" t="str">
        <f ca="1">+IFERROR(INDEX(qidlist!$G:$G,MATCH(G$1&amp;$A158,qidlist!$Q:$Q,0),0),"")</f>
        <v>Q00000002690</v>
      </c>
      <c r="H158" s="37" t="str">
        <f ca="1">+IFERROR(INDEX(qidlist!$G:$G,MATCH(H$1&amp;$A158,qidlist!$Q:$Q,0),0),"")</f>
        <v>Q00000003550</v>
      </c>
      <c r="I158" s="37" t="str">
        <f ca="1">+IFERROR(INDEX(qidlist!$G:$G,MATCH(I$1&amp;$A158,qidlist!$Q:$Q,0),0),"")</f>
        <v>Q00000004570</v>
      </c>
      <c r="J158" s="37" t="str">
        <f ca="1">+IFERROR(INDEX(qidlist!$G:$G,MATCH(J$1&amp;$A158,qidlist!$Q:$Q,0),0),"")</f>
        <v>Q00000005540</v>
      </c>
    </row>
    <row r="159" spans="1:10">
      <c r="A159" s="37" t="s">
        <v>267</v>
      </c>
      <c r="D159" s="165" t="s">
        <v>1226</v>
      </c>
      <c r="E159" s="37" t="str">
        <f ca="1">+IFERROR(INDEX(qidlist!$G:$G,MATCH(E$1&amp;$A159,qidlist!$Q:$Q,0),0),"")</f>
        <v>Q00000000940</v>
      </c>
      <c r="F159" s="37" t="str">
        <f ca="1">+IFERROR(INDEX(qidlist!$G:$G,MATCH(F$1&amp;$A159,qidlist!$Q:$Q,0),0),"")</f>
        <v>Q00000001840</v>
      </c>
      <c r="G159" s="37" t="str">
        <f ca="1">+IFERROR(INDEX(qidlist!$G:$G,MATCH(G$1&amp;$A159,qidlist!$Q:$Q,0),0),"")</f>
        <v>Q00000002700</v>
      </c>
      <c r="H159" s="37" t="str">
        <f ca="1">+IFERROR(INDEX(qidlist!$G:$G,MATCH(H$1&amp;$A159,qidlist!$Q:$Q,0),0),"")</f>
        <v>Q00000003560</v>
      </c>
      <c r="I159" s="37" t="str">
        <f ca="1">+IFERROR(INDEX(qidlist!$G:$G,MATCH(I$1&amp;$A159,qidlist!$Q:$Q,0),0),"")</f>
        <v>Q00000004580</v>
      </c>
      <c r="J159" s="37" t="str">
        <f ca="1">+IFERROR(INDEX(qidlist!$G:$G,MATCH(J$1&amp;$A159,qidlist!$Q:$Q,0),0),"")</f>
        <v>Q00000005550</v>
      </c>
    </row>
    <row r="160" spans="1:10">
      <c r="A160" s="37" t="s">
        <v>269</v>
      </c>
      <c r="D160" s="165" t="s">
        <v>1227</v>
      </c>
      <c r="E160" s="37" t="str">
        <f ca="1">+IFERROR(INDEX(qidlist!$G:$G,MATCH(E$1&amp;$A160,qidlist!$Q:$Q,0),0),"")</f>
        <v>Q00000000950</v>
      </c>
      <c r="F160" s="37" t="str">
        <f ca="1">+IFERROR(INDEX(qidlist!$G:$G,MATCH(F$1&amp;$A160,qidlist!$Q:$Q,0),0),"")</f>
        <v>Q00000001850</v>
      </c>
      <c r="G160" s="37" t="str">
        <f ca="1">+IFERROR(INDEX(qidlist!$G:$G,MATCH(G$1&amp;$A160,qidlist!$Q:$Q,0),0),"")</f>
        <v>Q00000002710</v>
      </c>
      <c r="H160" s="37" t="str">
        <f ca="1">+IFERROR(INDEX(qidlist!$G:$G,MATCH(H$1&amp;$A160,qidlist!$Q:$Q,0),0),"")</f>
        <v>Q00000003570</v>
      </c>
      <c r="I160" s="37" t="str">
        <f ca="1">+IFERROR(INDEX(qidlist!$G:$G,MATCH(I$1&amp;$A160,qidlist!$Q:$Q,0),0),"")</f>
        <v>Q00000004590</v>
      </c>
      <c r="J160" s="37" t="str">
        <f ca="1">+IFERROR(INDEX(qidlist!$G:$G,MATCH(J$1&amp;$A160,qidlist!$Q:$Q,0),0),"")</f>
        <v>Q00000005560</v>
      </c>
    </row>
    <row r="161" spans="1:10">
      <c r="A161" s="37" t="s">
        <v>271</v>
      </c>
      <c r="D161" s="165" t="s">
        <v>1228</v>
      </c>
      <c r="E161" s="37" t="str">
        <f ca="1">+IFERROR(INDEX(qidlist!$G:$G,MATCH(E$1&amp;$A161,qidlist!$Q:$Q,0),0),"")</f>
        <v>Q00000000960</v>
      </c>
      <c r="F161" s="37" t="str">
        <f ca="1">+IFERROR(INDEX(qidlist!$G:$G,MATCH(F$1&amp;$A161,qidlist!$Q:$Q,0),0),"")</f>
        <v>Q00000001860</v>
      </c>
      <c r="G161" s="37" t="str">
        <f ca="1">+IFERROR(INDEX(qidlist!$G:$G,MATCH(G$1&amp;$A161,qidlist!$Q:$Q,0),0),"")</f>
        <v>Q00000002720</v>
      </c>
      <c r="H161" s="37" t="str">
        <f ca="1">+IFERROR(INDEX(qidlist!$G:$G,MATCH(H$1&amp;$A161,qidlist!$Q:$Q,0),0),"")</f>
        <v>Q00000003580</v>
      </c>
      <c r="I161" s="37" t="str">
        <f ca="1">+IFERROR(INDEX(qidlist!$G:$G,MATCH(I$1&amp;$A161,qidlist!$Q:$Q,0),0),"")</f>
        <v>Q00000004600</v>
      </c>
      <c r="J161" s="37" t="str">
        <f ca="1">+IFERROR(INDEX(qidlist!$G:$G,MATCH(J$1&amp;$A161,qidlist!$Q:$Q,0),0),"")</f>
        <v>Q00000005570</v>
      </c>
    </row>
    <row r="162" spans="1:10">
      <c r="A162" s="37" t="s">
        <v>273</v>
      </c>
      <c r="D162" s="165" t="s">
        <v>1229</v>
      </c>
      <c r="E162" s="37" t="str">
        <f ca="1">+IFERROR(INDEX(qidlist!$G:$G,MATCH(E$1&amp;$A162,qidlist!$Q:$Q,0),0),"")</f>
        <v>Q00000000970</v>
      </c>
      <c r="F162" s="37" t="str">
        <f ca="1">+IFERROR(INDEX(qidlist!$G:$G,MATCH(F$1&amp;$A162,qidlist!$Q:$Q,0),0),"")</f>
        <v>Q00000001870</v>
      </c>
      <c r="G162" s="37" t="str">
        <f ca="1">+IFERROR(INDEX(qidlist!$G:$G,MATCH(G$1&amp;$A162,qidlist!$Q:$Q,0),0),"")</f>
        <v>Q00000002730</v>
      </c>
      <c r="H162" s="37" t="str">
        <f ca="1">+IFERROR(INDEX(qidlist!$G:$G,MATCH(H$1&amp;$A162,qidlist!$Q:$Q,0),0),"")</f>
        <v>Q00000003590</v>
      </c>
      <c r="I162" s="37" t="str">
        <f ca="1">+IFERROR(INDEX(qidlist!$G:$G,MATCH(I$1&amp;$A162,qidlist!$Q:$Q,0),0),"")</f>
        <v>Q00000004610</v>
      </c>
      <c r="J162" s="37" t="str">
        <f ca="1">+IFERROR(INDEX(qidlist!$G:$G,MATCH(J$1&amp;$A162,qidlist!$Q:$Q,0),0),"")</f>
        <v>Q00000005580</v>
      </c>
    </row>
    <row r="163" spans="1:10">
      <c r="A163" s="37" t="s">
        <v>275</v>
      </c>
      <c r="D163" s="165" t="s">
        <v>1230</v>
      </c>
      <c r="E163" s="37" t="str">
        <f ca="1">+IFERROR(INDEX(qidlist!$G:$G,MATCH(E$1&amp;$A163,qidlist!$Q:$Q,0),0),"")</f>
        <v>Q00000000980</v>
      </c>
      <c r="F163" s="37" t="str">
        <f ca="1">+IFERROR(INDEX(qidlist!$G:$G,MATCH(F$1&amp;$A163,qidlist!$Q:$Q,0),0),"")</f>
        <v>Q00000001880</v>
      </c>
      <c r="G163" s="37" t="str">
        <f ca="1">+IFERROR(INDEX(qidlist!$G:$G,MATCH(G$1&amp;$A163,qidlist!$Q:$Q,0),0),"")</f>
        <v>Q00000002740</v>
      </c>
      <c r="H163" s="37" t="str">
        <f ca="1">+IFERROR(INDEX(qidlist!$G:$G,MATCH(H$1&amp;$A163,qidlist!$Q:$Q,0),0),"")</f>
        <v>Q00000003600</v>
      </c>
      <c r="I163" s="37" t="str">
        <f ca="1">+IFERROR(INDEX(qidlist!$G:$G,MATCH(I$1&amp;$A163,qidlist!$Q:$Q,0),0),"")</f>
        <v>Q00000004620</v>
      </c>
      <c r="J163" s="37" t="str">
        <f ca="1">+IFERROR(INDEX(qidlist!$G:$G,MATCH(J$1&amp;$A163,qidlist!$Q:$Q,0),0),"")</f>
        <v>Q00000005590</v>
      </c>
    </row>
    <row r="164" spans="1:10">
      <c r="A164" s="37" t="s">
        <v>277</v>
      </c>
      <c r="D164" s="165" t="s">
        <v>1231</v>
      </c>
      <c r="E164" s="37" t="str">
        <f ca="1">+IFERROR(INDEX(qidlist!$G:$G,MATCH(E$1&amp;$A164,qidlist!$Q:$Q,0),0),"")</f>
        <v>Q00000000990</v>
      </c>
      <c r="F164" s="37" t="str">
        <f ca="1">+IFERROR(INDEX(qidlist!$G:$G,MATCH(F$1&amp;$A164,qidlist!$Q:$Q,0),0),"")</f>
        <v>Q00000001890</v>
      </c>
      <c r="G164" s="37" t="str">
        <f ca="1">+IFERROR(INDEX(qidlist!$G:$G,MATCH(G$1&amp;$A164,qidlist!$Q:$Q,0),0),"")</f>
        <v>Q00000002750</v>
      </c>
      <c r="H164" s="37" t="str">
        <f ca="1">+IFERROR(INDEX(qidlist!$G:$G,MATCH(H$1&amp;$A164,qidlist!$Q:$Q,0),0),"")</f>
        <v>Q00000003610</v>
      </c>
      <c r="I164" s="37" t="str">
        <f ca="1">+IFERROR(INDEX(qidlist!$G:$G,MATCH(I$1&amp;$A164,qidlist!$Q:$Q,0),0),"")</f>
        <v>Q00000004630</v>
      </c>
      <c r="J164" s="37" t="str">
        <f ca="1">+IFERROR(INDEX(qidlist!$G:$G,MATCH(J$1&amp;$A164,qidlist!$Q:$Q,0),0),"")</f>
        <v>Q00000005600</v>
      </c>
    </row>
    <row r="165" spans="1:10">
      <c r="A165" s="37" t="s">
        <v>279</v>
      </c>
      <c r="D165" s="165" t="s">
        <v>1232</v>
      </c>
      <c r="E165" s="37" t="str">
        <f ca="1">+IFERROR(INDEX(qidlist!$G:$G,MATCH(E$1&amp;$A165,qidlist!$Q:$Q,0),0),"")</f>
        <v>Q00000001000</v>
      </c>
      <c r="F165" s="37" t="str">
        <f ca="1">+IFERROR(INDEX(qidlist!$G:$G,MATCH(F$1&amp;$A165,qidlist!$Q:$Q,0),0),"")</f>
        <v>Q00000001900</v>
      </c>
      <c r="G165" s="37" t="str">
        <f ca="1">+IFERROR(INDEX(qidlist!$G:$G,MATCH(G$1&amp;$A165,qidlist!$Q:$Q,0),0),"")</f>
        <v>Q00000002760</v>
      </c>
      <c r="H165" s="37" t="str">
        <f ca="1">+IFERROR(INDEX(qidlist!$G:$G,MATCH(H$1&amp;$A165,qidlist!$Q:$Q,0),0),"")</f>
        <v>Q00000003620</v>
      </c>
      <c r="I165" s="37" t="str">
        <f ca="1">+IFERROR(INDEX(qidlist!$G:$G,MATCH(I$1&amp;$A165,qidlist!$Q:$Q,0),0),"")</f>
        <v>Q00000004640</v>
      </c>
      <c r="J165" s="37" t="str">
        <f ca="1">+IFERROR(INDEX(qidlist!$G:$G,MATCH(J$1&amp;$A165,qidlist!$Q:$Q,0),0),"")</f>
        <v>Q00000005610</v>
      </c>
    </row>
    <row r="166" spans="1:10">
      <c r="A166" s="37" t="s">
        <v>281</v>
      </c>
      <c r="D166" s="165" t="s">
        <v>1233</v>
      </c>
      <c r="E166" s="37" t="str">
        <f ca="1">+IFERROR(INDEX(qidlist!$G:$G,MATCH(E$1&amp;$A166,qidlist!$Q:$Q,0),0),"")</f>
        <v>Q00000001010</v>
      </c>
      <c r="F166" s="37" t="str">
        <f ca="1">+IFERROR(INDEX(qidlist!$G:$G,MATCH(F$1&amp;$A166,qidlist!$Q:$Q,0),0),"")</f>
        <v>Q00000001910</v>
      </c>
      <c r="G166" s="37" t="str">
        <f ca="1">+IFERROR(INDEX(qidlist!$G:$G,MATCH(G$1&amp;$A166,qidlist!$Q:$Q,0),0),"")</f>
        <v>Q00000002770</v>
      </c>
      <c r="H166" s="37" t="str">
        <f ca="1">+IFERROR(INDEX(qidlist!$G:$G,MATCH(H$1&amp;$A166,qidlist!$Q:$Q,0),0),"")</f>
        <v>Q00000003630</v>
      </c>
      <c r="I166" s="37" t="str">
        <f ca="1">+IFERROR(INDEX(qidlist!$G:$G,MATCH(I$1&amp;$A166,qidlist!$Q:$Q,0),0),"")</f>
        <v>Q00000004650</v>
      </c>
      <c r="J166" s="37" t="str">
        <f ca="1">+IFERROR(INDEX(qidlist!$G:$G,MATCH(J$1&amp;$A166,qidlist!$Q:$Q,0),0),"")</f>
        <v>Q00000005620</v>
      </c>
    </row>
    <row r="167" spans="1:10">
      <c r="A167" s="37" t="s">
        <v>283</v>
      </c>
      <c r="D167" s="165" t="s">
        <v>1234</v>
      </c>
      <c r="E167" s="37" t="str">
        <f ca="1">+IFERROR(INDEX(qidlist!$G:$G,MATCH(E$1&amp;$A167,qidlist!$Q:$Q,0),0),"")</f>
        <v>Q00000001020</v>
      </c>
      <c r="F167" s="37" t="str">
        <f ca="1">+IFERROR(INDEX(qidlist!$G:$G,MATCH(F$1&amp;$A167,qidlist!$Q:$Q,0),0),"")</f>
        <v>Q00000001920</v>
      </c>
      <c r="G167" s="37" t="str">
        <f ca="1">+IFERROR(INDEX(qidlist!$G:$G,MATCH(G$1&amp;$A167,qidlist!$Q:$Q,0),0),"")</f>
        <v>Q00000002780</v>
      </c>
      <c r="H167" s="37" t="str">
        <f ca="1">+IFERROR(INDEX(qidlist!$G:$G,MATCH(H$1&amp;$A167,qidlist!$Q:$Q,0),0),"")</f>
        <v>Q00000003640</v>
      </c>
      <c r="I167" s="37" t="str">
        <f ca="1">+IFERROR(INDEX(qidlist!$G:$G,MATCH(I$1&amp;$A167,qidlist!$Q:$Q,0),0),"")</f>
        <v>Q00000004660</v>
      </c>
      <c r="J167" s="37" t="str">
        <f ca="1">+IFERROR(INDEX(qidlist!$G:$G,MATCH(J$1&amp;$A167,qidlist!$Q:$Q,0),0),"")</f>
        <v>Q00000005630</v>
      </c>
    </row>
    <row r="168" spans="1:10">
      <c r="A168" s="37" t="s">
        <v>285</v>
      </c>
      <c r="D168" s="165" t="s">
        <v>1235</v>
      </c>
      <c r="E168" s="37" t="str">
        <f ca="1">+IFERROR(INDEX(qidlist!$G:$G,MATCH(E$1&amp;$A168,qidlist!$Q:$Q,0),0),"")</f>
        <v>Q00000001030</v>
      </c>
      <c r="F168" s="37" t="str">
        <f ca="1">+IFERROR(INDEX(qidlist!$G:$G,MATCH(F$1&amp;$A168,qidlist!$Q:$Q,0),0),"")</f>
        <v>Q00000001930</v>
      </c>
      <c r="G168" s="37" t="str">
        <f ca="1">+IFERROR(INDEX(qidlist!$G:$G,MATCH(G$1&amp;$A168,qidlist!$Q:$Q,0),0),"")</f>
        <v>Q00000002790</v>
      </c>
      <c r="H168" s="37" t="str">
        <f ca="1">+IFERROR(INDEX(qidlist!$G:$G,MATCH(H$1&amp;$A168,qidlist!$Q:$Q,0),0),"")</f>
        <v>Q00000003650</v>
      </c>
      <c r="I168" s="37" t="str">
        <f ca="1">+IFERROR(INDEX(qidlist!$G:$G,MATCH(I$1&amp;$A168,qidlist!$Q:$Q,0),0),"")</f>
        <v>Q00000004670</v>
      </c>
      <c r="J168" s="37" t="str">
        <f ca="1">+IFERROR(INDEX(qidlist!$G:$G,MATCH(J$1&amp;$A168,qidlist!$Q:$Q,0),0),"")</f>
        <v>Q00000005640</v>
      </c>
    </row>
    <row r="169" spans="1:10">
      <c r="A169" s="37" t="s">
        <v>287</v>
      </c>
      <c r="D169" s="165" t="s">
        <v>1236</v>
      </c>
      <c r="E169" s="37" t="str">
        <f ca="1">+IFERROR(INDEX(qidlist!$G:$G,MATCH(E$1&amp;$A169,qidlist!$Q:$Q,0),0),"")</f>
        <v>Q00000001040</v>
      </c>
      <c r="F169" s="37" t="str">
        <f ca="1">+IFERROR(INDEX(qidlist!$G:$G,MATCH(F$1&amp;$A169,qidlist!$Q:$Q,0),0),"")</f>
        <v>Q00000001940</v>
      </c>
      <c r="G169" s="37" t="str">
        <f ca="1">+IFERROR(INDEX(qidlist!$G:$G,MATCH(G$1&amp;$A169,qidlist!$Q:$Q,0),0),"")</f>
        <v>Q00000002800</v>
      </c>
      <c r="H169" s="37" t="str">
        <f ca="1">+IFERROR(INDEX(qidlist!$G:$G,MATCH(H$1&amp;$A169,qidlist!$Q:$Q,0),0),"")</f>
        <v>Q00000003660</v>
      </c>
      <c r="I169" s="37" t="str">
        <f ca="1">+IFERROR(INDEX(qidlist!$G:$G,MATCH(I$1&amp;$A169,qidlist!$Q:$Q,0),0),"")</f>
        <v>Q00000004680</v>
      </c>
      <c r="J169" s="37" t="str">
        <f ca="1">+IFERROR(INDEX(qidlist!$G:$G,MATCH(J$1&amp;$A169,qidlist!$Q:$Q,0),0),"")</f>
        <v>Q00000005650</v>
      </c>
    </row>
    <row r="170" spans="1:10">
      <c r="A170" s="37" t="s">
        <v>289</v>
      </c>
      <c r="D170" s="165" t="s">
        <v>1237</v>
      </c>
      <c r="E170" s="37" t="str">
        <f ca="1">+IFERROR(INDEX(qidlist!$G:$G,MATCH(E$1&amp;$A170,qidlist!$Q:$Q,0),0),"")</f>
        <v>Q00000001050</v>
      </c>
      <c r="F170" s="37" t="str">
        <f ca="1">+IFERROR(INDEX(qidlist!$G:$G,MATCH(F$1&amp;$A170,qidlist!$Q:$Q,0),0),"")</f>
        <v>Q00000001950</v>
      </c>
      <c r="G170" s="37" t="str">
        <f ca="1">+IFERROR(INDEX(qidlist!$G:$G,MATCH(G$1&amp;$A170,qidlist!$Q:$Q,0),0),"")</f>
        <v>Q00000002810</v>
      </c>
      <c r="H170" s="37" t="str">
        <f ca="1">+IFERROR(INDEX(qidlist!$G:$G,MATCH(H$1&amp;$A170,qidlist!$Q:$Q,0),0),"")</f>
        <v>Q00000003670</v>
      </c>
      <c r="I170" s="37" t="str">
        <f ca="1">+IFERROR(INDEX(qidlist!$G:$G,MATCH(I$1&amp;$A170,qidlist!$Q:$Q,0),0),"")</f>
        <v>Q00000004690</v>
      </c>
      <c r="J170" s="37" t="str">
        <f ca="1">+IFERROR(INDEX(qidlist!$G:$G,MATCH(J$1&amp;$A170,qidlist!$Q:$Q,0),0),"")</f>
        <v>Q00000005660</v>
      </c>
    </row>
    <row r="171" spans="1:10">
      <c r="A171" s="37" t="s">
        <v>293</v>
      </c>
      <c r="B171" s="37" t="s">
        <v>1238</v>
      </c>
      <c r="D171" s="165" t="s">
        <v>1239</v>
      </c>
      <c r="E171" s="37" t="str">
        <f ca="1">+IFERROR(INDEX(qidlist!$G:$G,MATCH(E$1&amp;$A171,qidlist!$Q:$Q,0),0),"")</f>
        <v>Q00000000620</v>
      </c>
      <c r="F171" s="37" t="str">
        <f ca="1">+IFERROR(INDEX(qidlist!$G:$G,MATCH(F$1&amp;$A171,qidlist!$Q:$Q,0),0),"")</f>
        <v>Q00000001560</v>
      </c>
      <c r="G171" s="37" t="str">
        <f ca="1">+IFERROR(INDEX(qidlist!$G:$G,MATCH(G$1&amp;$A171,qidlist!$Q:$Q,0),0),"")</f>
        <v>Q00000002420</v>
      </c>
      <c r="H171" s="37" t="str">
        <f ca="1">+IFERROR(INDEX(qidlist!$G:$G,MATCH(H$1&amp;$A171,qidlist!$Q:$Q,0),0),"")</f>
        <v>Q00000003280</v>
      </c>
      <c r="I171" s="37" t="str">
        <f ca="1">+IFERROR(INDEX(qidlist!$G:$G,MATCH(I$1&amp;$A171,qidlist!$Q:$Q,0),0),"")</f>
        <v>Q00000004270</v>
      </c>
      <c r="J171" s="37" t="str">
        <f ca="1">+IFERROR(INDEX(qidlist!$G:$G,MATCH(J$1&amp;$A171,qidlist!$Q:$Q,0),0),"")</f>
        <v>Q00000005240</v>
      </c>
    </row>
    <row r="172" spans="1:10">
      <c r="A172" s="37" t="s">
        <v>295</v>
      </c>
      <c r="D172" s="165" t="s">
        <v>1240</v>
      </c>
      <c r="E172" s="37" t="str">
        <f ca="1">+IFERROR(INDEX(qidlist!$G:$G,MATCH(E$1&amp;$A172,qidlist!$Q:$Q,0),0),"")</f>
        <v>Q00000000630</v>
      </c>
      <c r="F172" s="37" t="str">
        <f ca="1">+IFERROR(INDEX(qidlist!$G:$G,MATCH(F$1&amp;$A172,qidlist!$Q:$Q,0),0),"")</f>
        <v>Q00000001570</v>
      </c>
      <c r="G172" s="37" t="str">
        <f ca="1">+IFERROR(INDEX(qidlist!$G:$G,MATCH(G$1&amp;$A172,qidlist!$Q:$Q,0),0),"")</f>
        <v>Q00000002430</v>
      </c>
      <c r="H172" s="37" t="str">
        <f ca="1">+IFERROR(INDEX(qidlist!$G:$G,MATCH(H$1&amp;$A172,qidlist!$Q:$Q,0),0),"")</f>
        <v>Q00000003290</v>
      </c>
      <c r="I172" s="37" t="str">
        <f ca="1">+IFERROR(INDEX(qidlist!$G:$G,MATCH(I$1&amp;$A172,qidlist!$Q:$Q,0),0),"")</f>
        <v>Q00000004280</v>
      </c>
      <c r="J172" s="37" t="str">
        <f ca="1">+IFERROR(INDEX(qidlist!$G:$G,MATCH(J$1&amp;$A172,qidlist!$Q:$Q,0),0),"")</f>
        <v>Q00000005250</v>
      </c>
    </row>
    <row r="173" spans="1:10">
      <c r="A173" s="37" t="s">
        <v>297</v>
      </c>
      <c r="D173" s="165" t="s">
        <v>1241</v>
      </c>
      <c r="E173" s="37" t="str">
        <f ca="1">+IFERROR(INDEX(qidlist!$G:$G,MATCH(E$1&amp;$A173,qidlist!$Q:$Q,0),0),"")</f>
        <v>Q00000000640</v>
      </c>
      <c r="F173" s="37" t="str">
        <f ca="1">+IFERROR(INDEX(qidlist!$G:$G,MATCH(F$1&amp;$A173,qidlist!$Q:$Q,0),0),"")</f>
        <v>Q00000001580</v>
      </c>
      <c r="G173" s="37" t="str">
        <f ca="1">+IFERROR(INDEX(qidlist!$G:$G,MATCH(G$1&amp;$A173,qidlist!$Q:$Q,0),0),"")</f>
        <v>Q00000002440</v>
      </c>
      <c r="H173" s="37" t="str">
        <f ca="1">+IFERROR(INDEX(qidlist!$G:$G,MATCH(H$1&amp;$A173,qidlist!$Q:$Q,0),0),"")</f>
        <v>Q00000003300</v>
      </c>
      <c r="I173" s="37" t="str">
        <f ca="1">+IFERROR(INDEX(qidlist!$G:$G,MATCH(I$1&amp;$A173,qidlist!$Q:$Q,0),0),"")</f>
        <v>Q00000004290</v>
      </c>
      <c r="J173" s="37" t="str">
        <f ca="1">+IFERROR(INDEX(qidlist!$G:$G,MATCH(J$1&amp;$A173,qidlist!$Q:$Q,0),0),"")</f>
        <v>Q00000005260</v>
      </c>
    </row>
    <row r="174" spans="1:10">
      <c r="A174" s="37" t="s">
        <v>299</v>
      </c>
      <c r="D174" s="165" t="s">
        <v>1242</v>
      </c>
      <c r="E174" s="37" t="str">
        <f ca="1">+IFERROR(INDEX(qidlist!$G:$G,MATCH(E$1&amp;$A174,qidlist!$Q:$Q,0),0),"")</f>
        <v>Q00000000650</v>
      </c>
      <c r="F174" s="37" t="str">
        <f ca="1">+IFERROR(INDEX(qidlist!$G:$G,MATCH(F$1&amp;$A174,qidlist!$Q:$Q,0),0),"")</f>
        <v>Q00000001590</v>
      </c>
      <c r="G174" s="37" t="str">
        <f ca="1">+IFERROR(INDEX(qidlist!$G:$G,MATCH(G$1&amp;$A174,qidlist!$Q:$Q,0),0),"")</f>
        <v>Q00000002450</v>
      </c>
      <c r="H174" s="37" t="str">
        <f ca="1">+IFERROR(INDEX(qidlist!$G:$G,MATCH(H$1&amp;$A174,qidlist!$Q:$Q,0),0),"")</f>
        <v>Q00000003310</v>
      </c>
      <c r="I174" s="37" t="str">
        <f ca="1">+IFERROR(INDEX(qidlist!$G:$G,MATCH(I$1&amp;$A174,qidlist!$Q:$Q,0),0),"")</f>
        <v>Q00000004300</v>
      </c>
      <c r="J174" s="37" t="str">
        <f ca="1">+IFERROR(INDEX(qidlist!$G:$G,MATCH(J$1&amp;$A174,qidlist!$Q:$Q,0),0),"")</f>
        <v>Q00000005270</v>
      </c>
    </row>
    <row r="175" spans="1:10">
      <c r="A175" s="37" t="s">
        <v>301</v>
      </c>
      <c r="D175" s="165" t="s">
        <v>1243</v>
      </c>
      <c r="E175" s="37" t="str">
        <f ca="1">+IFERROR(INDEX(qidlist!$G:$G,MATCH(E$1&amp;$A175,qidlist!$Q:$Q,0),0),"")</f>
        <v>Q00000000660</v>
      </c>
      <c r="F175" s="37" t="str">
        <f ca="1">+IFERROR(INDEX(qidlist!$G:$G,MATCH(F$1&amp;$A175,qidlist!$Q:$Q,0),0),"")</f>
        <v>Q00000001600</v>
      </c>
      <c r="G175" s="37" t="str">
        <f ca="1">+IFERROR(INDEX(qidlist!$G:$G,MATCH(G$1&amp;$A175,qidlist!$Q:$Q,0),0),"")</f>
        <v>Q00000002460</v>
      </c>
      <c r="H175" s="37" t="str">
        <f ca="1">+IFERROR(INDEX(qidlist!$G:$G,MATCH(H$1&amp;$A175,qidlist!$Q:$Q,0),0),"")</f>
        <v>Q00000003320</v>
      </c>
      <c r="I175" s="37" t="str">
        <f ca="1">+IFERROR(INDEX(qidlist!$G:$G,MATCH(I$1&amp;$A175,qidlist!$Q:$Q,0),0),"")</f>
        <v>Q00000004310</v>
      </c>
      <c r="J175" s="37" t="str">
        <f ca="1">+IFERROR(INDEX(qidlist!$G:$G,MATCH(J$1&amp;$A175,qidlist!$Q:$Q,0),0),"")</f>
        <v>Q00000005280</v>
      </c>
    </row>
    <row r="176" spans="1:10">
      <c r="A176" s="37" t="s">
        <v>303</v>
      </c>
      <c r="D176" s="165" t="s">
        <v>1244</v>
      </c>
      <c r="E176" s="37" t="str">
        <f ca="1">+IFERROR(INDEX(qidlist!$G:$G,MATCH(E$1&amp;$A176,qidlist!$Q:$Q,0),0),"")</f>
        <v>Q00000000670</v>
      </c>
      <c r="F176" s="37" t="str">
        <f ca="1">+IFERROR(INDEX(qidlist!$G:$G,MATCH(F$1&amp;$A176,qidlist!$Q:$Q,0),0),"")</f>
        <v>Q00000001610</v>
      </c>
      <c r="G176" s="37" t="str">
        <f ca="1">+IFERROR(INDEX(qidlist!$G:$G,MATCH(G$1&amp;$A176,qidlist!$Q:$Q,0),0),"")</f>
        <v>Q00000002470</v>
      </c>
      <c r="H176" s="37" t="str">
        <f ca="1">+IFERROR(INDEX(qidlist!$G:$G,MATCH(H$1&amp;$A176,qidlist!$Q:$Q,0),0),"")</f>
        <v>Q00000003330</v>
      </c>
      <c r="I176" s="37" t="str">
        <f ca="1">+IFERROR(INDEX(qidlist!$G:$G,MATCH(I$1&amp;$A176,qidlist!$Q:$Q,0),0),"")</f>
        <v>Q00000004320</v>
      </c>
      <c r="J176" s="37" t="str">
        <f ca="1">+IFERROR(INDEX(qidlist!$G:$G,MATCH(J$1&amp;$A176,qidlist!$Q:$Q,0),0),"")</f>
        <v>Q00000005290</v>
      </c>
    </row>
    <row r="177" spans="1:10">
      <c r="A177" s="37" t="s">
        <v>305</v>
      </c>
      <c r="D177" s="165" t="s">
        <v>1245</v>
      </c>
      <c r="E177" s="37" t="str">
        <f ca="1">+IFERROR(INDEX(qidlist!$G:$G,MATCH(E$1&amp;$A177,qidlist!$Q:$Q,0),0),"")</f>
        <v>Q00000000680</v>
      </c>
      <c r="F177" s="37" t="str">
        <f ca="1">+IFERROR(INDEX(qidlist!$G:$G,MATCH(F$1&amp;$A177,qidlist!$Q:$Q,0),0),"")</f>
        <v>Q00000001620</v>
      </c>
      <c r="G177" s="37" t="str">
        <f ca="1">+IFERROR(INDEX(qidlist!$G:$G,MATCH(G$1&amp;$A177,qidlist!$Q:$Q,0),0),"")</f>
        <v>Q00000002480</v>
      </c>
      <c r="H177" s="37" t="str">
        <f ca="1">+IFERROR(INDEX(qidlist!$G:$G,MATCH(H$1&amp;$A177,qidlist!$Q:$Q,0),0),"")</f>
        <v>Q00000003340</v>
      </c>
      <c r="I177" s="37" t="str">
        <f ca="1">+IFERROR(INDEX(qidlist!$G:$G,MATCH(I$1&amp;$A177,qidlist!$Q:$Q,0),0),"")</f>
        <v>Q00000004330</v>
      </c>
      <c r="J177" s="37" t="str">
        <f ca="1">+IFERROR(INDEX(qidlist!$G:$G,MATCH(J$1&amp;$A177,qidlist!$Q:$Q,0),0),"")</f>
        <v>Q00000005300</v>
      </c>
    </row>
    <row r="178" spans="1:10">
      <c r="A178" s="37" t="s">
        <v>307</v>
      </c>
      <c r="D178" s="165" t="s">
        <v>1246</v>
      </c>
      <c r="E178" s="37" t="str">
        <f ca="1">+IFERROR(INDEX(qidlist!$G:$G,MATCH(E$1&amp;$A178,qidlist!$Q:$Q,0),0),"")</f>
        <v>Q00000000690</v>
      </c>
      <c r="F178" s="37" t="str">
        <f ca="1">+IFERROR(INDEX(qidlist!$G:$G,MATCH(F$1&amp;$A178,qidlist!$Q:$Q,0),0),"")</f>
        <v>Q00000001630</v>
      </c>
      <c r="G178" s="37" t="str">
        <f ca="1">+IFERROR(INDEX(qidlist!$G:$G,MATCH(G$1&amp;$A178,qidlist!$Q:$Q,0),0),"")</f>
        <v>Q00000002490</v>
      </c>
      <c r="H178" s="37" t="str">
        <f ca="1">+IFERROR(INDEX(qidlist!$G:$G,MATCH(H$1&amp;$A178,qidlist!$Q:$Q,0),0),"")</f>
        <v>Q00000003350</v>
      </c>
      <c r="I178" s="37" t="str">
        <f ca="1">+IFERROR(INDEX(qidlist!$G:$G,MATCH(I$1&amp;$A178,qidlist!$Q:$Q,0),0),"")</f>
        <v>Q00000004340</v>
      </c>
      <c r="J178" s="37" t="str">
        <f ca="1">+IFERROR(INDEX(qidlist!$G:$G,MATCH(J$1&amp;$A178,qidlist!$Q:$Q,0),0),"")</f>
        <v>Q00000005310</v>
      </c>
    </row>
    <row r="179" spans="1:10">
      <c r="A179" s="37" t="s">
        <v>309</v>
      </c>
      <c r="D179" s="165" t="s">
        <v>1247</v>
      </c>
      <c r="E179" s="37" t="str">
        <f ca="1">+IFERROR(INDEX(qidlist!$G:$G,MATCH(E$1&amp;$A179,qidlist!$Q:$Q,0),0),"")</f>
        <v>Q00000000700</v>
      </c>
      <c r="F179" s="37" t="str">
        <f ca="1">+IFERROR(INDEX(qidlist!$G:$G,MATCH(F$1&amp;$A179,qidlist!$Q:$Q,0),0),"")</f>
        <v>Q00000001640</v>
      </c>
      <c r="G179" s="37" t="str">
        <f ca="1">+IFERROR(INDEX(qidlist!$G:$G,MATCH(G$1&amp;$A179,qidlist!$Q:$Q,0),0),"")</f>
        <v>Q00000002500</v>
      </c>
      <c r="H179" s="37" t="str">
        <f ca="1">+IFERROR(INDEX(qidlist!$G:$G,MATCH(H$1&amp;$A179,qidlist!$Q:$Q,0),0),"")</f>
        <v>Q00000003360</v>
      </c>
      <c r="I179" s="37" t="str">
        <f ca="1">+IFERROR(INDEX(qidlist!$G:$G,MATCH(I$1&amp;$A179,qidlist!$Q:$Q,0),0),"")</f>
        <v>Q00000004350</v>
      </c>
      <c r="J179" s="37" t="str">
        <f ca="1">+IFERROR(INDEX(qidlist!$G:$G,MATCH(J$1&amp;$A179,qidlist!$Q:$Q,0),0),"")</f>
        <v>Q00000005320</v>
      </c>
    </row>
    <row r="180" spans="1:10">
      <c r="A180" s="37" t="s">
        <v>311</v>
      </c>
      <c r="D180" s="165" t="s">
        <v>1248</v>
      </c>
      <c r="E180" s="37" t="str">
        <f ca="1">+IFERROR(INDEX(qidlist!$G:$G,MATCH(E$1&amp;$A180,qidlist!$Q:$Q,0),0),"")</f>
        <v>Q00000000710</v>
      </c>
      <c r="F180" s="37" t="str">
        <f ca="1">+IFERROR(INDEX(qidlist!$G:$G,MATCH(F$1&amp;$A180,qidlist!$Q:$Q,0),0),"")</f>
        <v>Q00000001650</v>
      </c>
      <c r="G180" s="37" t="str">
        <f ca="1">+IFERROR(INDEX(qidlist!$G:$G,MATCH(G$1&amp;$A180,qidlist!$Q:$Q,0),0),"")</f>
        <v>Q00000002510</v>
      </c>
      <c r="H180" s="37" t="str">
        <f ca="1">+IFERROR(INDEX(qidlist!$G:$G,MATCH(H$1&amp;$A180,qidlist!$Q:$Q,0),0),"")</f>
        <v>Q00000003370</v>
      </c>
      <c r="I180" s="37" t="str">
        <f ca="1">+IFERROR(INDEX(qidlist!$G:$G,MATCH(I$1&amp;$A180,qidlist!$Q:$Q,0),0),"")</f>
        <v>Q00000004360</v>
      </c>
      <c r="J180" s="37" t="str">
        <f ca="1">+IFERROR(INDEX(qidlist!$G:$G,MATCH(J$1&amp;$A180,qidlist!$Q:$Q,0),0),"")</f>
        <v>Q00000005330</v>
      </c>
    </row>
    <row r="181" spans="1:10">
      <c r="A181" s="37" t="s">
        <v>313</v>
      </c>
      <c r="D181" s="165" t="s">
        <v>1249</v>
      </c>
      <c r="E181" s="37" t="str">
        <f ca="1">+IFERROR(INDEX(qidlist!$G:$G,MATCH(E$1&amp;$A181,qidlist!$Q:$Q,0),0),"")</f>
        <v>Q00000000720</v>
      </c>
      <c r="F181" s="37" t="str">
        <f ca="1">+IFERROR(INDEX(qidlist!$G:$G,MATCH(F$1&amp;$A181,qidlist!$Q:$Q,0),0),"")</f>
        <v>Q00000001660</v>
      </c>
      <c r="G181" s="37" t="str">
        <f ca="1">+IFERROR(INDEX(qidlist!$G:$G,MATCH(G$1&amp;$A181,qidlist!$Q:$Q,0),0),"")</f>
        <v>Q00000002520</v>
      </c>
      <c r="H181" s="37" t="str">
        <f ca="1">+IFERROR(INDEX(qidlist!$G:$G,MATCH(H$1&amp;$A181,qidlist!$Q:$Q,0),0),"")</f>
        <v>Q00000003380</v>
      </c>
      <c r="I181" s="37" t="str">
        <f ca="1">+IFERROR(INDEX(qidlist!$G:$G,MATCH(I$1&amp;$A181,qidlist!$Q:$Q,0),0),"")</f>
        <v>Q00000004370</v>
      </c>
      <c r="J181" s="37" t="str">
        <f ca="1">+IFERROR(INDEX(qidlist!$G:$G,MATCH(J$1&amp;$A181,qidlist!$Q:$Q,0),0),"")</f>
        <v>Q00000005340</v>
      </c>
    </row>
    <row r="182" spans="1:10">
      <c r="A182" s="37" t="s">
        <v>315</v>
      </c>
      <c r="D182" s="165" t="s">
        <v>1250</v>
      </c>
      <c r="E182" s="37" t="str">
        <f ca="1">+IFERROR(INDEX(qidlist!$G:$G,MATCH(E$1&amp;$A182,qidlist!$Q:$Q,0),0),"")</f>
        <v>Q00000000730</v>
      </c>
      <c r="F182" s="37" t="str">
        <f ca="1">+IFERROR(INDEX(qidlist!$G:$G,MATCH(F$1&amp;$A182,qidlist!$Q:$Q,0),0),"")</f>
        <v>Q00000001670</v>
      </c>
      <c r="G182" s="37" t="str">
        <f ca="1">+IFERROR(INDEX(qidlist!$G:$G,MATCH(G$1&amp;$A182,qidlist!$Q:$Q,0),0),"")</f>
        <v>Q00000002530</v>
      </c>
      <c r="H182" s="37" t="str">
        <f ca="1">+IFERROR(INDEX(qidlist!$G:$G,MATCH(H$1&amp;$A182,qidlist!$Q:$Q,0),0),"")</f>
        <v>Q00000003390</v>
      </c>
      <c r="I182" s="37" t="str">
        <f ca="1">+IFERROR(INDEX(qidlist!$G:$G,MATCH(I$1&amp;$A182,qidlist!$Q:$Q,0),0),"")</f>
        <v>Q00000004380</v>
      </c>
      <c r="J182" s="37" t="str">
        <f ca="1">+IFERROR(INDEX(qidlist!$G:$G,MATCH(J$1&amp;$A182,qidlist!$Q:$Q,0),0),"")</f>
        <v>Q00000005350</v>
      </c>
    </row>
    <row r="183" spans="1:10">
      <c r="A183" s="37" t="s">
        <v>1070</v>
      </c>
      <c r="B183" s="37" t="s">
        <v>1251</v>
      </c>
      <c r="E183" s="37" t="str">
        <f ca="1">+IFERROR(INDEX(qidlist!$G:$G,MATCH(E$1&amp;$A183,qidlist!$Q:$Q,0),0),"")</f>
        <v/>
      </c>
      <c r="F183" s="37" t="str">
        <f ca="1">+IFERROR(INDEX(qidlist!$G:$G,MATCH(F$1&amp;$A183,qidlist!$Q:$Q,0),0),"")</f>
        <v/>
      </c>
      <c r="G183" s="37" t="str">
        <f ca="1">+IFERROR(INDEX(qidlist!$G:$G,MATCH(G$1&amp;$A183,qidlist!$Q:$Q,0),0),"")</f>
        <v/>
      </c>
      <c r="H183" s="37" t="str">
        <f ca="1">+IFERROR(INDEX(qidlist!$G:$G,MATCH(H$1&amp;$A183,qidlist!$Q:$Q,0),0),"")</f>
        <v/>
      </c>
      <c r="I183" s="37" t="str">
        <f ca="1">+IFERROR(INDEX(qidlist!$G:$G,MATCH(I$1&amp;$A183,qidlist!$Q:$Q,0),0),"")</f>
        <v/>
      </c>
      <c r="J183" s="37" t="str">
        <f ca="1">+IFERROR(INDEX(qidlist!$G:$G,MATCH(J$1&amp;$A183,qidlist!$Q:$Q,0),0),"")</f>
        <v/>
      </c>
    </row>
    <row r="184" spans="1:10">
      <c r="A184" s="37" t="s">
        <v>1071</v>
      </c>
      <c r="D184" s="165" t="s">
        <v>12</v>
      </c>
      <c r="E184" s="37" t="str">
        <f ca="1">+IFERROR(INDEX(qidlist!$G:$G,MATCH(E$1&amp;$A184,qidlist!$Q:$Q,0),0),"")</f>
        <v/>
      </c>
      <c r="F184" s="37" t="str">
        <f ca="1">+IFERROR(INDEX(qidlist!$G:$G,MATCH(F$1&amp;$A184,qidlist!$Q:$Q,0),0),"")</f>
        <v/>
      </c>
      <c r="G184" s="37" t="str">
        <f ca="1">+IFERROR(INDEX(qidlist!$G:$G,MATCH(G$1&amp;$A184,qidlist!$Q:$Q,0),0),"")</f>
        <v/>
      </c>
      <c r="H184" s="37" t="str">
        <f ca="1">+IFERROR(INDEX(qidlist!$G:$G,MATCH(H$1&amp;$A184,qidlist!$Q:$Q,0),0),"")</f>
        <v/>
      </c>
      <c r="I184" s="37" t="str">
        <f ca="1">+IFERROR(INDEX(qidlist!$G:$G,MATCH(I$1&amp;$A184,qidlist!$Q:$Q,0),0),"")</f>
        <v/>
      </c>
      <c r="J184" s="37" t="str">
        <f ca="1">+IFERROR(INDEX(qidlist!$G:$G,MATCH(J$1&amp;$A184,qidlist!$Q:$Q,0),0),"")</f>
        <v/>
      </c>
    </row>
    <row r="185" spans="1:10">
      <c r="A185" s="37" t="s">
        <v>1072</v>
      </c>
      <c r="D185" s="165" t="s">
        <v>12</v>
      </c>
      <c r="E185" s="37" t="str">
        <f ca="1">+IFERROR(INDEX(qidlist!$G:$G,MATCH(E$1&amp;$A185,qidlist!$Q:$Q,0),0),"")</f>
        <v/>
      </c>
      <c r="F185" s="37" t="str">
        <f ca="1">+IFERROR(INDEX(qidlist!$G:$G,MATCH(F$1&amp;$A185,qidlist!$Q:$Q,0),0),"")</f>
        <v/>
      </c>
      <c r="G185" s="37" t="str">
        <f ca="1">+IFERROR(INDEX(qidlist!$G:$G,MATCH(G$1&amp;$A185,qidlist!$Q:$Q,0),0),"")</f>
        <v/>
      </c>
      <c r="H185" s="37" t="str">
        <f ca="1">+IFERROR(INDEX(qidlist!$G:$G,MATCH(H$1&amp;$A185,qidlist!$Q:$Q,0),0),"")</f>
        <v/>
      </c>
      <c r="I185" s="37" t="str">
        <f ca="1">+IFERROR(INDEX(qidlist!$G:$G,MATCH(I$1&amp;$A185,qidlist!$Q:$Q,0),0),"")</f>
        <v/>
      </c>
      <c r="J185" s="37" t="str">
        <f ca="1">+IFERROR(INDEX(qidlist!$G:$G,MATCH(J$1&amp;$A185,qidlist!$Q:$Q,0),0),"")</f>
        <v/>
      </c>
    </row>
    <row r="186" spans="1:10">
      <c r="A186" s="37" t="s">
        <v>1073</v>
      </c>
      <c r="D186" s="165" t="s">
        <v>12</v>
      </c>
      <c r="E186" s="37" t="str">
        <f ca="1">+IFERROR(INDEX(qidlist!$G:$G,MATCH(E$1&amp;$A186,qidlist!$Q:$Q,0),0),"")</f>
        <v/>
      </c>
      <c r="F186" s="37" t="str">
        <f ca="1">+IFERROR(INDEX(qidlist!$G:$G,MATCH(F$1&amp;$A186,qidlist!$Q:$Q,0),0),"")</f>
        <v/>
      </c>
      <c r="G186" s="37" t="str">
        <f ca="1">+IFERROR(INDEX(qidlist!$G:$G,MATCH(G$1&amp;$A186,qidlist!$Q:$Q,0),0),"")</f>
        <v/>
      </c>
      <c r="H186" s="37" t="str">
        <f ca="1">+IFERROR(INDEX(qidlist!$G:$G,MATCH(H$1&amp;$A186,qidlist!$Q:$Q,0),0),"")</f>
        <v/>
      </c>
      <c r="I186" s="37" t="str">
        <f ca="1">+IFERROR(INDEX(qidlist!$G:$G,MATCH(I$1&amp;$A186,qidlist!$Q:$Q,0),0),"")</f>
        <v/>
      </c>
      <c r="J186" s="37" t="str">
        <f ca="1">+IFERROR(INDEX(qidlist!$G:$G,MATCH(J$1&amp;$A186,qidlist!$Q:$Q,0),0),"")</f>
        <v/>
      </c>
    </row>
    <row r="187" spans="1:10">
      <c r="A187" s="37" t="s">
        <v>1074</v>
      </c>
      <c r="D187" s="165" t="s">
        <v>12</v>
      </c>
      <c r="E187" s="37" t="str">
        <f ca="1">+IFERROR(INDEX(qidlist!$G:$G,MATCH(E$1&amp;$A187,qidlist!$Q:$Q,0),0),"")</f>
        <v/>
      </c>
      <c r="F187" s="37" t="str">
        <f ca="1">+IFERROR(INDEX(qidlist!$G:$G,MATCH(F$1&amp;$A187,qidlist!$Q:$Q,0),0),"")</f>
        <v/>
      </c>
      <c r="G187" s="37" t="str">
        <f ca="1">+IFERROR(INDEX(qidlist!$G:$G,MATCH(G$1&amp;$A187,qidlist!$Q:$Q,0),0),"")</f>
        <v/>
      </c>
      <c r="H187" s="37" t="str">
        <f ca="1">+IFERROR(INDEX(qidlist!$G:$G,MATCH(H$1&amp;$A187,qidlist!$Q:$Q,0),0),"")</f>
        <v/>
      </c>
      <c r="I187" s="37" t="str">
        <f ca="1">+IFERROR(INDEX(qidlist!$G:$G,MATCH(I$1&amp;$A187,qidlist!$Q:$Q,0),0),"")</f>
        <v/>
      </c>
      <c r="J187" s="37" t="str">
        <f ca="1">+IFERROR(INDEX(qidlist!$G:$G,MATCH(J$1&amp;$A187,qidlist!$Q:$Q,0),0),"")</f>
        <v/>
      </c>
    </row>
    <row r="188" spans="1:10">
      <c r="A188" s="37" t="s">
        <v>1075</v>
      </c>
      <c r="D188" s="165" t="s">
        <v>12</v>
      </c>
      <c r="E188" s="37" t="str">
        <f ca="1">+IFERROR(INDEX(qidlist!$G:$G,MATCH(E$1&amp;$A188,qidlist!$Q:$Q,0),0),"")</f>
        <v/>
      </c>
      <c r="F188" s="37" t="str">
        <f ca="1">+IFERROR(INDEX(qidlist!$G:$G,MATCH(F$1&amp;$A188,qidlist!$Q:$Q,0),0),"")</f>
        <v/>
      </c>
      <c r="G188" s="37" t="str">
        <f ca="1">+IFERROR(INDEX(qidlist!$G:$G,MATCH(G$1&amp;$A188,qidlist!$Q:$Q,0),0),"")</f>
        <v/>
      </c>
      <c r="H188" s="37" t="str">
        <f ca="1">+IFERROR(INDEX(qidlist!$G:$G,MATCH(H$1&amp;$A188,qidlist!$Q:$Q,0),0),"")</f>
        <v/>
      </c>
      <c r="I188" s="37" t="str">
        <f ca="1">+IFERROR(INDEX(qidlist!$G:$G,MATCH(I$1&amp;$A188,qidlist!$Q:$Q,0),0),"")</f>
        <v/>
      </c>
      <c r="J188" s="37" t="str">
        <f ca="1">+IFERROR(INDEX(qidlist!$G:$G,MATCH(J$1&amp;$A188,qidlist!$Q:$Q,0),0),"")</f>
        <v/>
      </c>
    </row>
    <row r="189" spans="1:10">
      <c r="A189" s="37" t="s">
        <v>326</v>
      </c>
      <c r="B189" s="37" t="s">
        <v>1185</v>
      </c>
      <c r="D189" s="165" t="s">
        <v>1252</v>
      </c>
      <c r="E189" s="37" t="str">
        <f ca="1">+IFERROR(INDEX(qidlist!$G:$G,MATCH(E$1&amp;$A189,qidlist!$Q:$Q,0),0),"")</f>
        <v>Q00000001061</v>
      </c>
      <c r="F189" s="37" t="str">
        <f ca="1">+IFERROR(INDEX(qidlist!$G:$G,MATCH(F$1&amp;$A189,qidlist!$Q:$Q,0),0),"")</f>
        <v>Q00000001961</v>
      </c>
      <c r="G189" s="37" t="str">
        <f ca="1">+IFERROR(INDEX(qidlist!$G:$G,MATCH(G$1&amp;$A189,qidlist!$Q:$Q,0),0),"")</f>
        <v>Q00000002821</v>
      </c>
      <c r="H189" s="37" t="str">
        <f ca="1">+IFERROR(INDEX(qidlist!$G:$G,MATCH(H$1&amp;$A189,qidlist!$Q:$Q,0),0),"")</f>
        <v>Q00000003681</v>
      </c>
      <c r="I189" s="37" t="str">
        <f ca="1">+IFERROR(INDEX(qidlist!$G:$G,MATCH(I$1&amp;$A189,qidlist!$Q:$Q,0),0),"")</f>
        <v>Q00000004701</v>
      </c>
      <c r="J189" s="37" t="str">
        <f ca="1">+IFERROR(INDEX(qidlist!$G:$G,MATCH(J$1&amp;$A189,qidlist!$Q:$Q,0),0),"")</f>
        <v>Q00000005671</v>
      </c>
    </row>
    <row r="190" spans="1:10">
      <c r="A190" s="37" t="s">
        <v>326</v>
      </c>
      <c r="D190" s="165" t="s">
        <v>1252</v>
      </c>
      <c r="E190" s="37" t="s">
        <v>440</v>
      </c>
      <c r="F190" s="37" t="s">
        <v>533</v>
      </c>
      <c r="G190" s="37" t="s">
        <v>622</v>
      </c>
      <c r="H190" s="37" t="s">
        <v>711</v>
      </c>
      <c r="I190" s="37" t="s">
        <v>816</v>
      </c>
      <c r="J190" s="37" t="s">
        <v>916</v>
      </c>
    </row>
    <row r="191" spans="1:10">
      <c r="A191" s="37" t="s">
        <v>326</v>
      </c>
      <c r="D191" s="165" t="s">
        <v>1252</v>
      </c>
      <c r="E191" s="37" t="s">
        <v>441</v>
      </c>
      <c r="F191" s="37" t="s">
        <v>534</v>
      </c>
      <c r="G191" s="37" t="s">
        <v>623</v>
      </c>
      <c r="H191" s="37" t="s">
        <v>712</v>
      </c>
      <c r="I191" s="37" t="s">
        <v>817</v>
      </c>
      <c r="J191" s="37" t="s">
        <v>917</v>
      </c>
    </row>
  </sheetData>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FBF48-9EC1-5346-882D-065B4A292674}">
  <sheetPr>
    <tabColor rgb="FFFF0000"/>
    <pageSetUpPr fitToPage="1"/>
  </sheetPr>
  <dimension ref="A1:N103"/>
  <sheetViews>
    <sheetView topLeftCell="A44" zoomScaleNormal="100" workbookViewId="0"/>
  </sheetViews>
  <sheetFormatPr baseColWidth="10" defaultColWidth="7.42578125" defaultRowHeight="30" customHeight="1"/>
  <cols>
    <col min="1" max="4" width="7.42578125" style="179"/>
    <col min="5" max="5" width="7.42578125" style="180"/>
    <col min="6" max="6" width="60.5703125" style="180" customWidth="1"/>
    <col min="7" max="16384" width="7.42578125" style="179"/>
  </cols>
  <sheetData>
    <row r="1" spans="1:14" s="173" customFormat="1" ht="19">
      <c r="A1" s="169" t="s">
        <v>1324</v>
      </c>
      <c r="B1" s="169"/>
      <c r="C1" s="169"/>
      <c r="D1" s="169"/>
      <c r="E1" s="170"/>
      <c r="F1" s="170"/>
      <c r="G1" s="171"/>
      <c r="H1" s="171"/>
      <c r="I1" s="171"/>
      <c r="J1" s="171"/>
      <c r="K1" s="172"/>
      <c r="L1" s="172"/>
      <c r="M1" s="172"/>
      <c r="N1" s="172"/>
    </row>
    <row r="2" spans="1:14" s="173" customFormat="1" ht="22">
      <c r="A2" s="174" t="s">
        <v>1780</v>
      </c>
      <c r="B2" s="174"/>
      <c r="C2" s="174"/>
      <c r="D2" s="174"/>
      <c r="E2" s="170"/>
      <c r="F2" s="170"/>
      <c r="G2" s="171"/>
      <c r="H2" s="171"/>
      <c r="I2" s="171"/>
      <c r="J2" s="171"/>
      <c r="K2" s="172"/>
      <c r="L2" s="172"/>
      <c r="M2" s="172"/>
      <c r="N2" s="172"/>
    </row>
    <row r="3" spans="1:14" s="178" customFormat="1" ht="19">
      <c r="A3" s="175"/>
      <c r="B3" s="175"/>
      <c r="C3" s="175"/>
      <c r="D3" s="175"/>
      <c r="E3" s="176" t="s">
        <v>1781</v>
      </c>
      <c r="F3" s="176"/>
      <c r="G3" s="175"/>
      <c r="H3" s="175"/>
      <c r="I3" s="175"/>
      <c r="J3" s="175"/>
      <c r="K3" s="177"/>
      <c r="L3" s="177"/>
      <c r="M3" s="177"/>
      <c r="N3" s="177"/>
    </row>
    <row r="4" spans="1:14" ht="30" customHeight="1">
      <c r="F4" s="181"/>
    </row>
    <row r="5" spans="1:14" ht="30" customHeight="1">
      <c r="E5" s="240" t="s">
        <v>1327</v>
      </c>
      <c r="F5" s="240" t="s">
        <v>1328</v>
      </c>
      <c r="G5" s="242" t="s">
        <v>1329</v>
      </c>
      <c r="H5" s="242"/>
      <c r="I5" s="242"/>
      <c r="J5" s="242"/>
      <c r="K5" s="242"/>
      <c r="L5" s="242"/>
      <c r="M5" s="242"/>
      <c r="N5" s="242"/>
    </row>
    <row r="6" spans="1:14" ht="30" customHeight="1">
      <c r="E6" s="241"/>
      <c r="F6" s="241"/>
      <c r="G6" s="183" t="s">
        <v>1331</v>
      </c>
      <c r="H6" s="183" t="s">
        <v>1332</v>
      </c>
      <c r="I6" s="183" t="s">
        <v>1333</v>
      </c>
      <c r="J6" s="183" t="s">
        <v>1334</v>
      </c>
      <c r="K6" s="183" t="s">
        <v>1335</v>
      </c>
      <c r="L6" s="183" t="s">
        <v>1336</v>
      </c>
      <c r="M6" s="183" t="s">
        <v>1337</v>
      </c>
      <c r="N6" s="183" t="s">
        <v>1338</v>
      </c>
    </row>
    <row r="7" spans="1:14" s="184" customFormat="1" ht="40" customHeight="1">
      <c r="E7" s="185" t="s">
        <v>1655</v>
      </c>
      <c r="F7" s="186"/>
      <c r="G7" s="187"/>
      <c r="H7" s="187"/>
      <c r="I7" s="187"/>
      <c r="J7" s="187"/>
      <c r="K7" s="187"/>
      <c r="L7" s="187"/>
      <c r="M7" s="187"/>
      <c r="N7" s="188"/>
    </row>
    <row r="8" spans="1:14" ht="30" customHeight="1">
      <c r="B8" s="179" t="str">
        <f t="shared" ref="B8:B71" si="0">IF(A8&lt;&gt;"",B7,IF(ISERROR(FIND("　",E8)),E8,""))</f>
        <v>（１）</v>
      </c>
      <c r="C8" s="179" t="str">
        <f t="shared" ref="C8:C71" si="1">IF(A8&lt;&gt;"", B8&amp;E8, "")</f>
        <v/>
      </c>
      <c r="D8" s="179" t="str">
        <f t="shared" ref="D8:D71" si="2">IF(A8=0,"",A8)</f>
        <v/>
      </c>
      <c r="E8" s="189" t="s">
        <v>1340</v>
      </c>
      <c r="F8" s="190" t="s">
        <v>1782</v>
      </c>
      <c r="G8" s="191"/>
      <c r="H8" s="191"/>
      <c r="I8" s="191"/>
      <c r="J8" s="191"/>
      <c r="K8" s="191"/>
      <c r="L8" s="191"/>
      <c r="M8" s="191"/>
      <c r="N8" s="191"/>
    </row>
    <row r="9" spans="1:14" ht="30" customHeight="1">
      <c r="A9" s="179">
        <v>1</v>
      </c>
      <c r="B9" s="179" t="str">
        <f t="shared" si="0"/>
        <v>（１）</v>
      </c>
      <c r="C9" s="179" t="str">
        <f t="shared" si="1"/>
        <v>（１）ア</v>
      </c>
      <c r="D9" s="179">
        <f t="shared" si="2"/>
        <v>1</v>
      </c>
      <c r="E9" s="192" t="s">
        <v>1342</v>
      </c>
      <c r="F9" s="193" t="s">
        <v>1089</v>
      </c>
      <c r="G9" s="194" t="s">
        <v>1350</v>
      </c>
      <c r="H9" s="194" t="s">
        <v>1345</v>
      </c>
      <c r="I9" s="194" t="s">
        <v>1346</v>
      </c>
      <c r="J9" s="194" t="s">
        <v>1347</v>
      </c>
      <c r="K9" s="191"/>
      <c r="L9" s="191"/>
      <c r="M9" s="191"/>
      <c r="N9" s="191"/>
    </row>
    <row r="10" spans="1:14" ht="30" customHeight="1">
      <c r="A10" s="179">
        <v>2</v>
      </c>
      <c r="B10" s="179" t="str">
        <f t="shared" si="0"/>
        <v>（１）</v>
      </c>
      <c r="C10" s="179" t="str">
        <f t="shared" si="1"/>
        <v>（１）イ</v>
      </c>
      <c r="D10" s="179">
        <f t="shared" si="2"/>
        <v>2</v>
      </c>
      <c r="E10" s="192" t="s">
        <v>1348</v>
      </c>
      <c r="F10" s="193" t="s">
        <v>1090</v>
      </c>
      <c r="G10" s="194" t="s">
        <v>1350</v>
      </c>
      <c r="H10" s="194" t="s">
        <v>1345</v>
      </c>
      <c r="I10" s="194" t="s">
        <v>1346</v>
      </c>
      <c r="J10" s="194" t="s">
        <v>1347</v>
      </c>
      <c r="K10" s="191"/>
      <c r="L10" s="191"/>
      <c r="M10" s="191"/>
      <c r="N10" s="191"/>
    </row>
    <row r="11" spans="1:14" ht="30" customHeight="1">
      <c r="A11" s="179">
        <v>3</v>
      </c>
      <c r="B11" s="179" t="str">
        <f t="shared" si="0"/>
        <v>（１）</v>
      </c>
      <c r="C11" s="179" t="str">
        <f t="shared" si="1"/>
        <v>（１）ウ</v>
      </c>
      <c r="D11" s="179">
        <f t="shared" si="2"/>
        <v>3</v>
      </c>
      <c r="E11" s="192" t="s">
        <v>1351</v>
      </c>
      <c r="F11" s="193" t="s">
        <v>1091</v>
      </c>
      <c r="G11" s="194" t="s">
        <v>1350</v>
      </c>
      <c r="H11" s="194" t="s">
        <v>1345</v>
      </c>
      <c r="I11" s="194" t="s">
        <v>1346</v>
      </c>
      <c r="J11" s="194" t="s">
        <v>1347</v>
      </c>
      <c r="K11" s="191"/>
      <c r="L11" s="191"/>
      <c r="M11" s="191"/>
      <c r="N11" s="191"/>
    </row>
    <row r="12" spans="1:14" ht="30" customHeight="1">
      <c r="A12" s="179">
        <v>4</v>
      </c>
      <c r="B12" s="179" t="str">
        <f t="shared" si="0"/>
        <v>（１）</v>
      </c>
      <c r="C12" s="179" t="str">
        <f t="shared" si="1"/>
        <v>（１）エ</v>
      </c>
      <c r="D12" s="179">
        <f t="shared" si="2"/>
        <v>4</v>
      </c>
      <c r="E12" s="192" t="s">
        <v>1352</v>
      </c>
      <c r="F12" s="193" t="s">
        <v>1092</v>
      </c>
      <c r="G12" s="194" t="s">
        <v>1350</v>
      </c>
      <c r="H12" s="194" t="s">
        <v>1345</v>
      </c>
      <c r="I12" s="194" t="s">
        <v>1346</v>
      </c>
      <c r="J12" s="194" t="s">
        <v>1347</v>
      </c>
      <c r="K12" s="191"/>
      <c r="L12" s="191"/>
      <c r="M12" s="191"/>
      <c r="N12" s="191"/>
    </row>
    <row r="13" spans="1:14" ht="40" customHeight="1">
      <c r="B13" s="179" t="str">
        <f t="shared" si="0"/>
        <v/>
      </c>
      <c r="C13" s="179" t="str">
        <f t="shared" si="1"/>
        <v/>
      </c>
      <c r="D13" s="179" t="str">
        <f t="shared" si="2"/>
        <v/>
      </c>
      <c r="E13" s="195" t="s">
        <v>1659</v>
      </c>
      <c r="F13" s="196"/>
      <c r="G13" s="196"/>
      <c r="H13" s="196"/>
      <c r="I13" s="196"/>
      <c r="J13" s="196"/>
      <c r="K13" s="196"/>
      <c r="L13" s="196"/>
      <c r="M13" s="196"/>
      <c r="N13" s="197"/>
    </row>
    <row r="14" spans="1:14" ht="40" customHeight="1">
      <c r="B14" s="179" t="str">
        <f t="shared" si="0"/>
        <v>（２）</v>
      </c>
      <c r="C14" s="179" t="str">
        <f t="shared" si="1"/>
        <v/>
      </c>
      <c r="D14" s="179" t="str">
        <f t="shared" si="2"/>
        <v/>
      </c>
      <c r="E14" s="189" t="s">
        <v>1355</v>
      </c>
      <c r="F14" s="207" t="s">
        <v>1660</v>
      </c>
      <c r="G14" s="191"/>
      <c r="H14" s="191"/>
      <c r="I14" s="191"/>
      <c r="J14" s="191"/>
      <c r="K14" s="191"/>
      <c r="L14" s="191"/>
      <c r="M14" s="191"/>
      <c r="N14" s="191"/>
    </row>
    <row r="15" spans="1:14" ht="30" customHeight="1">
      <c r="A15" s="179">
        <v>5</v>
      </c>
      <c r="B15" s="179" t="str">
        <f t="shared" si="0"/>
        <v>（２）</v>
      </c>
      <c r="C15" s="179" t="str">
        <f t="shared" si="1"/>
        <v>（２）ア</v>
      </c>
      <c r="D15" s="179">
        <f t="shared" si="2"/>
        <v>5</v>
      </c>
      <c r="E15" s="189" t="s">
        <v>1342</v>
      </c>
      <c r="F15" s="193" t="s">
        <v>1112</v>
      </c>
      <c r="G15" s="194" t="s">
        <v>1358</v>
      </c>
      <c r="H15" s="194" t="s">
        <v>1359</v>
      </c>
      <c r="I15" s="194" t="s">
        <v>1360</v>
      </c>
      <c r="J15" s="194" t="s">
        <v>1361</v>
      </c>
      <c r="K15" s="194" t="s">
        <v>1362</v>
      </c>
      <c r="L15" s="198"/>
      <c r="M15" s="191"/>
      <c r="N15" s="191"/>
    </row>
    <row r="16" spans="1:14" ht="30" customHeight="1">
      <c r="A16" s="179">
        <v>6</v>
      </c>
      <c r="B16" s="179" t="str">
        <f t="shared" si="0"/>
        <v>（２）</v>
      </c>
      <c r="C16" s="179" t="str">
        <f t="shared" si="1"/>
        <v>（２）イ</v>
      </c>
      <c r="D16" s="179">
        <f t="shared" si="2"/>
        <v>6</v>
      </c>
      <c r="E16" s="189" t="s">
        <v>1348</v>
      </c>
      <c r="F16" s="193" t="s">
        <v>1122</v>
      </c>
      <c r="G16" s="194" t="s">
        <v>1358</v>
      </c>
      <c r="H16" s="194" t="s">
        <v>1359</v>
      </c>
      <c r="I16" s="194" t="s">
        <v>1360</v>
      </c>
      <c r="J16" s="194" t="s">
        <v>1361</v>
      </c>
      <c r="K16" s="194" t="s">
        <v>1362</v>
      </c>
      <c r="L16" s="198"/>
      <c r="M16" s="191"/>
      <c r="N16" s="191"/>
    </row>
    <row r="17" spans="1:14" ht="30" customHeight="1">
      <c r="A17" s="179">
        <v>7</v>
      </c>
      <c r="B17" s="179" t="str">
        <f t="shared" si="0"/>
        <v>（２）</v>
      </c>
      <c r="C17" s="179" t="str">
        <f t="shared" si="1"/>
        <v>（２）ウ</v>
      </c>
      <c r="D17" s="179">
        <f t="shared" si="2"/>
        <v>7</v>
      </c>
      <c r="E17" s="189" t="s">
        <v>1351</v>
      </c>
      <c r="F17" s="193" t="s">
        <v>1097</v>
      </c>
      <c r="G17" s="194" t="s">
        <v>1358</v>
      </c>
      <c r="H17" s="194" t="s">
        <v>1359</v>
      </c>
      <c r="I17" s="194" t="s">
        <v>1360</v>
      </c>
      <c r="J17" s="194" t="s">
        <v>1361</v>
      </c>
      <c r="K17" s="194" t="s">
        <v>1362</v>
      </c>
      <c r="L17" s="198"/>
      <c r="M17" s="191"/>
      <c r="N17" s="191"/>
    </row>
    <row r="18" spans="1:14" ht="30" customHeight="1">
      <c r="A18" s="179">
        <v>8</v>
      </c>
      <c r="B18" s="179" t="str">
        <f t="shared" si="0"/>
        <v>（２）</v>
      </c>
      <c r="C18" s="179" t="str">
        <f t="shared" si="1"/>
        <v>（２）エ</v>
      </c>
      <c r="D18" s="179">
        <f t="shared" si="2"/>
        <v>8</v>
      </c>
      <c r="E18" s="189" t="s">
        <v>1352</v>
      </c>
      <c r="F18" s="193" t="s">
        <v>1126</v>
      </c>
      <c r="G18" s="194" t="s">
        <v>1358</v>
      </c>
      <c r="H18" s="194" t="s">
        <v>1359</v>
      </c>
      <c r="I18" s="194" t="s">
        <v>1360</v>
      </c>
      <c r="J18" s="194" t="s">
        <v>1361</v>
      </c>
      <c r="K18" s="194" t="s">
        <v>1362</v>
      </c>
      <c r="L18" s="198"/>
      <c r="M18" s="191"/>
      <c r="N18" s="191"/>
    </row>
    <row r="19" spans="1:14" ht="30" customHeight="1">
      <c r="A19" s="179">
        <v>9</v>
      </c>
      <c r="B19" s="179" t="str">
        <f t="shared" si="0"/>
        <v>（２）</v>
      </c>
      <c r="C19" s="179" t="str">
        <f t="shared" si="1"/>
        <v>（２）オ</v>
      </c>
      <c r="D19" s="179">
        <f t="shared" si="2"/>
        <v>9</v>
      </c>
      <c r="E19" s="189" t="s">
        <v>1365</v>
      </c>
      <c r="F19" s="193" t="s">
        <v>1135</v>
      </c>
      <c r="G19" s="194" t="s">
        <v>1358</v>
      </c>
      <c r="H19" s="194" t="s">
        <v>1359</v>
      </c>
      <c r="I19" s="194" t="s">
        <v>1360</v>
      </c>
      <c r="J19" s="194" t="s">
        <v>1361</v>
      </c>
      <c r="K19" s="194" t="s">
        <v>1362</v>
      </c>
      <c r="L19" s="198"/>
      <c r="M19" s="191"/>
      <c r="N19" s="191"/>
    </row>
    <row r="20" spans="1:14" ht="30" customHeight="1">
      <c r="A20" s="179">
        <v>10</v>
      </c>
      <c r="B20" s="179" t="str">
        <f t="shared" si="0"/>
        <v>（２）</v>
      </c>
      <c r="C20" s="179" t="str">
        <f t="shared" si="1"/>
        <v>（２）カ</v>
      </c>
      <c r="D20" s="179">
        <f t="shared" si="2"/>
        <v>10</v>
      </c>
      <c r="E20" s="189" t="s">
        <v>1367</v>
      </c>
      <c r="F20" s="199" t="s">
        <v>1132</v>
      </c>
      <c r="G20" s="194" t="s">
        <v>1358</v>
      </c>
      <c r="H20" s="194" t="s">
        <v>1359</v>
      </c>
      <c r="I20" s="194" t="s">
        <v>1360</v>
      </c>
      <c r="J20" s="194" t="s">
        <v>1361</v>
      </c>
      <c r="K20" s="194" t="s">
        <v>1362</v>
      </c>
      <c r="L20" s="198"/>
      <c r="M20" s="191"/>
      <c r="N20" s="191"/>
    </row>
    <row r="21" spans="1:14" ht="30" customHeight="1">
      <c r="A21" s="179">
        <v>11</v>
      </c>
      <c r="B21" s="179" t="str">
        <f t="shared" si="0"/>
        <v>（２）</v>
      </c>
      <c r="C21" s="179" t="str">
        <f t="shared" si="1"/>
        <v>（２）キ</v>
      </c>
      <c r="D21" s="179">
        <f t="shared" si="2"/>
        <v>11</v>
      </c>
      <c r="E21" s="189" t="s">
        <v>1368</v>
      </c>
      <c r="F21" s="193" t="s">
        <v>1134</v>
      </c>
      <c r="G21" s="194" t="s">
        <v>1358</v>
      </c>
      <c r="H21" s="194" t="s">
        <v>1359</v>
      </c>
      <c r="I21" s="194" t="s">
        <v>1360</v>
      </c>
      <c r="J21" s="194" t="s">
        <v>1361</v>
      </c>
      <c r="K21" s="194" t="s">
        <v>1362</v>
      </c>
      <c r="L21" s="198"/>
      <c r="M21" s="191"/>
      <c r="N21" s="191"/>
    </row>
    <row r="22" spans="1:14" ht="30" customHeight="1">
      <c r="A22" s="179">
        <v>12</v>
      </c>
      <c r="B22" s="179" t="str">
        <f t="shared" si="0"/>
        <v>（２）</v>
      </c>
      <c r="C22" s="179" t="str">
        <f t="shared" si="1"/>
        <v>（２）ク</v>
      </c>
      <c r="D22" s="179">
        <f t="shared" si="2"/>
        <v>12</v>
      </c>
      <c r="E22" s="189" t="s">
        <v>1370</v>
      </c>
      <c r="F22" s="193" t="s">
        <v>1127</v>
      </c>
      <c r="G22" s="194" t="s">
        <v>1358</v>
      </c>
      <c r="H22" s="194" t="s">
        <v>1359</v>
      </c>
      <c r="I22" s="194" t="s">
        <v>1360</v>
      </c>
      <c r="J22" s="194" t="s">
        <v>1361</v>
      </c>
      <c r="K22" s="194" t="s">
        <v>1362</v>
      </c>
      <c r="L22" s="198"/>
      <c r="M22" s="191"/>
      <c r="N22" s="191"/>
    </row>
    <row r="23" spans="1:14" ht="30" customHeight="1">
      <c r="A23" s="179">
        <v>13</v>
      </c>
      <c r="B23" s="179" t="str">
        <f t="shared" si="0"/>
        <v>（２）</v>
      </c>
      <c r="C23" s="179" t="str">
        <f t="shared" si="1"/>
        <v>（２）ケ</v>
      </c>
      <c r="D23" s="179">
        <f t="shared" si="2"/>
        <v>13</v>
      </c>
      <c r="E23" s="189" t="s">
        <v>1372</v>
      </c>
      <c r="F23" s="193" t="s">
        <v>1108</v>
      </c>
      <c r="G23" s="194" t="s">
        <v>1358</v>
      </c>
      <c r="H23" s="194" t="s">
        <v>1359</v>
      </c>
      <c r="I23" s="194" t="s">
        <v>1360</v>
      </c>
      <c r="J23" s="194" t="s">
        <v>1361</v>
      </c>
      <c r="K23" s="194" t="s">
        <v>1362</v>
      </c>
      <c r="L23" s="198"/>
      <c r="M23" s="191"/>
      <c r="N23" s="191"/>
    </row>
    <row r="24" spans="1:14" ht="30" customHeight="1">
      <c r="A24" s="179">
        <v>14</v>
      </c>
      <c r="B24" s="179" t="str">
        <f t="shared" si="0"/>
        <v>（２）</v>
      </c>
      <c r="C24" s="179" t="str">
        <f t="shared" si="1"/>
        <v>（２）コ</v>
      </c>
      <c r="D24" s="179">
        <f t="shared" si="2"/>
        <v>14</v>
      </c>
      <c r="E24" s="189" t="s">
        <v>1373</v>
      </c>
      <c r="F24" s="193" t="s">
        <v>1748</v>
      </c>
      <c r="G24" s="194" t="s">
        <v>1358</v>
      </c>
      <c r="H24" s="194" t="s">
        <v>1359</v>
      </c>
      <c r="I24" s="194" t="s">
        <v>1360</v>
      </c>
      <c r="J24" s="194" t="s">
        <v>1361</v>
      </c>
      <c r="K24" s="194" t="s">
        <v>1362</v>
      </c>
      <c r="L24" s="198"/>
      <c r="M24" s="191"/>
      <c r="N24" s="191"/>
    </row>
    <row r="25" spans="1:14" ht="30" customHeight="1">
      <c r="A25" s="179">
        <v>15</v>
      </c>
      <c r="B25" s="179" t="str">
        <f t="shared" si="0"/>
        <v>（２）</v>
      </c>
      <c r="C25" s="179" t="str">
        <f t="shared" si="1"/>
        <v>（２）サ</v>
      </c>
      <c r="D25" s="179">
        <f t="shared" si="2"/>
        <v>15</v>
      </c>
      <c r="E25" s="189" t="s">
        <v>1375</v>
      </c>
      <c r="F25" s="193" t="s">
        <v>1099</v>
      </c>
      <c r="G25" s="194" t="s">
        <v>1358</v>
      </c>
      <c r="H25" s="194" t="s">
        <v>1359</v>
      </c>
      <c r="I25" s="194" t="s">
        <v>1360</v>
      </c>
      <c r="J25" s="194" t="s">
        <v>1361</v>
      </c>
      <c r="K25" s="194" t="s">
        <v>1362</v>
      </c>
      <c r="L25" s="198"/>
      <c r="M25" s="191"/>
      <c r="N25" s="191"/>
    </row>
    <row r="26" spans="1:14" ht="30" customHeight="1">
      <c r="A26" s="179">
        <v>16</v>
      </c>
      <c r="B26" s="179" t="str">
        <f t="shared" si="0"/>
        <v>（２）</v>
      </c>
      <c r="C26" s="179" t="str">
        <f t="shared" si="1"/>
        <v>（２）シ</v>
      </c>
      <c r="D26" s="179">
        <f t="shared" si="2"/>
        <v>16</v>
      </c>
      <c r="E26" s="189" t="s">
        <v>1377</v>
      </c>
      <c r="F26" s="193" t="s">
        <v>1119</v>
      </c>
      <c r="G26" s="194" t="s">
        <v>1358</v>
      </c>
      <c r="H26" s="194" t="s">
        <v>1359</v>
      </c>
      <c r="I26" s="194" t="s">
        <v>1360</v>
      </c>
      <c r="J26" s="194" t="s">
        <v>1361</v>
      </c>
      <c r="K26" s="194" t="s">
        <v>1362</v>
      </c>
      <c r="L26" s="198"/>
      <c r="M26" s="191"/>
      <c r="N26" s="191"/>
    </row>
    <row r="27" spans="1:14" ht="30" customHeight="1">
      <c r="A27" s="179">
        <v>17</v>
      </c>
      <c r="B27" s="179" t="str">
        <f t="shared" si="0"/>
        <v>（２）</v>
      </c>
      <c r="C27" s="179" t="str">
        <f t="shared" si="1"/>
        <v>（２）ス</v>
      </c>
      <c r="D27" s="179">
        <f t="shared" si="2"/>
        <v>17</v>
      </c>
      <c r="E27" s="189" t="s">
        <v>1379</v>
      </c>
      <c r="F27" s="193" t="s">
        <v>1095</v>
      </c>
      <c r="G27" s="194" t="s">
        <v>1358</v>
      </c>
      <c r="H27" s="194" t="s">
        <v>1359</v>
      </c>
      <c r="I27" s="194" t="s">
        <v>1360</v>
      </c>
      <c r="J27" s="194" t="s">
        <v>1361</v>
      </c>
      <c r="K27" s="194" t="s">
        <v>1362</v>
      </c>
      <c r="L27" s="198"/>
      <c r="M27" s="191"/>
      <c r="N27" s="191"/>
    </row>
    <row r="28" spans="1:14" ht="30" customHeight="1">
      <c r="A28" s="179">
        <v>18</v>
      </c>
      <c r="B28" s="179" t="str">
        <f t="shared" si="0"/>
        <v>（２）</v>
      </c>
      <c r="C28" s="179" t="str">
        <f t="shared" si="1"/>
        <v>（２）セ</v>
      </c>
      <c r="D28" s="179">
        <f t="shared" si="2"/>
        <v>18</v>
      </c>
      <c r="E28" s="189" t="s">
        <v>1380</v>
      </c>
      <c r="F28" s="193" t="s">
        <v>1114</v>
      </c>
      <c r="G28" s="194" t="s">
        <v>1358</v>
      </c>
      <c r="H28" s="194" t="s">
        <v>1359</v>
      </c>
      <c r="I28" s="194" t="s">
        <v>1360</v>
      </c>
      <c r="J28" s="194" t="s">
        <v>1361</v>
      </c>
      <c r="K28" s="194" t="s">
        <v>1362</v>
      </c>
      <c r="L28" s="198"/>
      <c r="M28" s="191"/>
      <c r="N28" s="191"/>
    </row>
    <row r="29" spans="1:14" ht="30" customHeight="1">
      <c r="A29" s="179">
        <v>19</v>
      </c>
      <c r="B29" s="179" t="str">
        <f t="shared" si="0"/>
        <v>（２）</v>
      </c>
      <c r="C29" s="179" t="str">
        <f t="shared" si="1"/>
        <v>（２）ソ</v>
      </c>
      <c r="D29" s="179">
        <f t="shared" si="2"/>
        <v>19</v>
      </c>
      <c r="E29" s="189" t="s">
        <v>1381</v>
      </c>
      <c r="F29" s="193" t="s">
        <v>1105</v>
      </c>
      <c r="G29" s="194" t="s">
        <v>1358</v>
      </c>
      <c r="H29" s="194" t="s">
        <v>1359</v>
      </c>
      <c r="I29" s="194" t="s">
        <v>1360</v>
      </c>
      <c r="J29" s="194" t="s">
        <v>1361</v>
      </c>
      <c r="K29" s="194" t="s">
        <v>1362</v>
      </c>
      <c r="L29" s="198"/>
      <c r="M29" s="191"/>
      <c r="N29" s="191"/>
    </row>
    <row r="30" spans="1:14" ht="30" customHeight="1">
      <c r="A30" s="179">
        <v>20</v>
      </c>
      <c r="B30" s="179" t="str">
        <f t="shared" si="0"/>
        <v>（２）</v>
      </c>
      <c r="C30" s="179" t="str">
        <f t="shared" si="1"/>
        <v>（２）タ</v>
      </c>
      <c r="D30" s="179">
        <f t="shared" si="2"/>
        <v>20</v>
      </c>
      <c r="E30" s="189" t="s">
        <v>1383</v>
      </c>
      <c r="F30" s="193" t="s">
        <v>1100</v>
      </c>
      <c r="G30" s="194" t="s">
        <v>1358</v>
      </c>
      <c r="H30" s="194" t="s">
        <v>1359</v>
      </c>
      <c r="I30" s="194" t="s">
        <v>1360</v>
      </c>
      <c r="J30" s="194" t="s">
        <v>1361</v>
      </c>
      <c r="K30" s="194" t="s">
        <v>1362</v>
      </c>
      <c r="L30" s="198"/>
      <c r="M30" s="191"/>
      <c r="N30" s="191"/>
    </row>
    <row r="31" spans="1:14" ht="30" customHeight="1">
      <c r="A31" s="179">
        <v>21</v>
      </c>
      <c r="B31" s="179" t="str">
        <f t="shared" si="0"/>
        <v>（２）</v>
      </c>
      <c r="C31" s="179" t="str">
        <f t="shared" si="1"/>
        <v>（２）チ</v>
      </c>
      <c r="D31" s="179">
        <f t="shared" si="2"/>
        <v>21</v>
      </c>
      <c r="E31" s="189" t="s">
        <v>1384</v>
      </c>
      <c r="F31" s="193" t="s">
        <v>1120</v>
      </c>
      <c r="G31" s="194" t="s">
        <v>1358</v>
      </c>
      <c r="H31" s="194" t="s">
        <v>1359</v>
      </c>
      <c r="I31" s="194" t="s">
        <v>1360</v>
      </c>
      <c r="J31" s="194" t="s">
        <v>1361</v>
      </c>
      <c r="K31" s="194" t="s">
        <v>1362</v>
      </c>
      <c r="L31" s="198"/>
      <c r="M31" s="191"/>
      <c r="N31" s="191"/>
    </row>
    <row r="32" spans="1:14" ht="30" customHeight="1">
      <c r="A32" s="179">
        <v>22</v>
      </c>
      <c r="B32" s="179" t="str">
        <f t="shared" si="0"/>
        <v>（２）</v>
      </c>
      <c r="C32" s="179" t="str">
        <f t="shared" si="1"/>
        <v>（２）ツ</v>
      </c>
      <c r="D32" s="179">
        <f t="shared" si="2"/>
        <v>22</v>
      </c>
      <c r="E32" s="189" t="s">
        <v>1386</v>
      </c>
      <c r="F32" s="193" t="s">
        <v>1113</v>
      </c>
      <c r="G32" s="194" t="s">
        <v>1358</v>
      </c>
      <c r="H32" s="194" t="s">
        <v>1359</v>
      </c>
      <c r="I32" s="194" t="s">
        <v>1360</v>
      </c>
      <c r="J32" s="194" t="s">
        <v>1361</v>
      </c>
      <c r="K32" s="194" t="s">
        <v>1362</v>
      </c>
      <c r="L32" s="198"/>
      <c r="M32" s="191"/>
      <c r="N32" s="191"/>
    </row>
    <row r="33" spans="1:14" ht="30" customHeight="1">
      <c r="A33" s="179">
        <v>23</v>
      </c>
      <c r="B33" s="179" t="str">
        <f t="shared" si="0"/>
        <v>（２）</v>
      </c>
      <c r="C33" s="179" t="str">
        <f t="shared" si="1"/>
        <v>（２）テ</v>
      </c>
      <c r="D33" s="179">
        <f t="shared" si="2"/>
        <v>23</v>
      </c>
      <c r="E33" s="189" t="s">
        <v>1388</v>
      </c>
      <c r="F33" s="193" t="s">
        <v>1121</v>
      </c>
      <c r="G33" s="194" t="s">
        <v>1358</v>
      </c>
      <c r="H33" s="194" t="s">
        <v>1359</v>
      </c>
      <c r="I33" s="194" t="s">
        <v>1360</v>
      </c>
      <c r="J33" s="194" t="s">
        <v>1361</v>
      </c>
      <c r="K33" s="194" t="s">
        <v>1362</v>
      </c>
      <c r="L33" s="198"/>
      <c r="M33" s="191"/>
      <c r="N33" s="191"/>
    </row>
    <row r="34" spans="1:14" ht="30" customHeight="1">
      <c r="A34" s="179">
        <v>24</v>
      </c>
      <c r="B34" s="179" t="str">
        <f t="shared" si="0"/>
        <v>（２）</v>
      </c>
      <c r="C34" s="179" t="str">
        <f t="shared" si="1"/>
        <v>（２）ト</v>
      </c>
      <c r="D34" s="179">
        <f t="shared" si="2"/>
        <v>24</v>
      </c>
      <c r="E34" s="189" t="s">
        <v>1390</v>
      </c>
      <c r="F34" s="193" t="s">
        <v>1106</v>
      </c>
      <c r="G34" s="194" t="s">
        <v>1358</v>
      </c>
      <c r="H34" s="194" t="s">
        <v>1359</v>
      </c>
      <c r="I34" s="194" t="s">
        <v>1360</v>
      </c>
      <c r="J34" s="194" t="s">
        <v>1361</v>
      </c>
      <c r="K34" s="194" t="s">
        <v>1362</v>
      </c>
      <c r="L34" s="198"/>
      <c r="M34" s="191"/>
      <c r="N34" s="191"/>
    </row>
    <row r="35" spans="1:14" ht="30" customHeight="1">
      <c r="A35" s="179">
        <v>25</v>
      </c>
      <c r="B35" s="179" t="str">
        <f t="shared" si="0"/>
        <v>（２）</v>
      </c>
      <c r="C35" s="179" t="str">
        <f t="shared" si="1"/>
        <v>（２）ナ</v>
      </c>
      <c r="D35" s="179">
        <f t="shared" si="2"/>
        <v>25</v>
      </c>
      <c r="E35" s="189" t="s">
        <v>1392</v>
      </c>
      <c r="F35" s="193" t="s">
        <v>1107</v>
      </c>
      <c r="G35" s="194" t="s">
        <v>1358</v>
      </c>
      <c r="H35" s="194" t="s">
        <v>1359</v>
      </c>
      <c r="I35" s="194" t="s">
        <v>1360</v>
      </c>
      <c r="J35" s="194" t="s">
        <v>1361</v>
      </c>
      <c r="K35" s="194" t="s">
        <v>1362</v>
      </c>
      <c r="L35" s="198"/>
      <c r="M35" s="191"/>
      <c r="N35" s="191"/>
    </row>
    <row r="36" spans="1:14" ht="30" customHeight="1">
      <c r="A36" s="179">
        <v>26</v>
      </c>
      <c r="B36" s="179" t="str">
        <f t="shared" si="0"/>
        <v>（２）</v>
      </c>
      <c r="C36" s="179" t="str">
        <f t="shared" si="1"/>
        <v>（２）ニ</v>
      </c>
      <c r="D36" s="179">
        <f t="shared" si="2"/>
        <v>26</v>
      </c>
      <c r="E36" s="189" t="s">
        <v>1394</v>
      </c>
      <c r="F36" s="193" t="s">
        <v>1665</v>
      </c>
      <c r="G36" s="194" t="s">
        <v>1358</v>
      </c>
      <c r="H36" s="194" t="s">
        <v>1359</v>
      </c>
      <c r="I36" s="194" t="s">
        <v>1360</v>
      </c>
      <c r="J36" s="194" t="s">
        <v>1361</v>
      </c>
      <c r="K36" s="194" t="s">
        <v>1362</v>
      </c>
      <c r="L36" s="198"/>
      <c r="M36" s="191"/>
      <c r="N36" s="191"/>
    </row>
    <row r="37" spans="1:14" ht="30" customHeight="1">
      <c r="A37" s="179">
        <v>27</v>
      </c>
      <c r="B37" s="179" t="str">
        <f t="shared" si="0"/>
        <v>（２）</v>
      </c>
      <c r="C37" s="179" t="str">
        <f t="shared" si="1"/>
        <v>（２）ヌ</v>
      </c>
      <c r="D37" s="179">
        <f t="shared" si="2"/>
        <v>27</v>
      </c>
      <c r="E37" s="189" t="s">
        <v>1396</v>
      </c>
      <c r="F37" s="193" t="s">
        <v>1125</v>
      </c>
      <c r="G37" s="194" t="s">
        <v>1358</v>
      </c>
      <c r="H37" s="194" t="s">
        <v>1359</v>
      </c>
      <c r="I37" s="194" t="s">
        <v>1360</v>
      </c>
      <c r="J37" s="194" t="s">
        <v>1361</v>
      </c>
      <c r="K37" s="194" t="s">
        <v>1362</v>
      </c>
      <c r="L37" s="198"/>
      <c r="M37" s="191"/>
      <c r="N37" s="191"/>
    </row>
    <row r="38" spans="1:14" ht="30" customHeight="1">
      <c r="A38" s="179">
        <v>28</v>
      </c>
      <c r="B38" s="179" t="str">
        <f t="shared" si="0"/>
        <v>（２）</v>
      </c>
      <c r="C38" s="179" t="str">
        <f t="shared" si="1"/>
        <v>（２）ネ</v>
      </c>
      <c r="D38" s="179">
        <f t="shared" si="2"/>
        <v>28</v>
      </c>
      <c r="E38" s="189" t="s">
        <v>1398</v>
      </c>
      <c r="F38" s="193" t="s">
        <v>1666</v>
      </c>
      <c r="G38" s="194" t="s">
        <v>1358</v>
      </c>
      <c r="H38" s="194" t="s">
        <v>1359</v>
      </c>
      <c r="I38" s="194" t="s">
        <v>1360</v>
      </c>
      <c r="J38" s="194" t="s">
        <v>1361</v>
      </c>
      <c r="K38" s="194" t="s">
        <v>1362</v>
      </c>
      <c r="L38" s="198"/>
      <c r="M38" s="191"/>
      <c r="N38" s="191"/>
    </row>
    <row r="39" spans="1:14" ht="30" customHeight="1">
      <c r="B39" s="179" t="str">
        <f t="shared" si="0"/>
        <v/>
      </c>
      <c r="C39" s="179" t="str">
        <f t="shared" si="1"/>
        <v/>
      </c>
      <c r="D39" s="179" t="str">
        <f t="shared" si="2"/>
        <v/>
      </c>
      <c r="E39" s="246" t="s">
        <v>1783</v>
      </c>
      <c r="F39" s="244"/>
      <c r="G39" s="244"/>
      <c r="H39" s="244"/>
      <c r="I39" s="244"/>
      <c r="J39" s="244"/>
      <c r="K39" s="244"/>
      <c r="L39" s="244"/>
      <c r="M39" s="244"/>
      <c r="N39" s="245"/>
    </row>
    <row r="40" spans="1:14" ht="30" customHeight="1">
      <c r="A40" s="179">
        <v>29</v>
      </c>
      <c r="B40" s="179" t="str">
        <f t="shared" si="0"/>
        <v/>
      </c>
      <c r="C40" s="179" t="str">
        <f t="shared" si="1"/>
        <v>（３）</v>
      </c>
      <c r="D40" s="179">
        <f t="shared" si="2"/>
        <v>29</v>
      </c>
      <c r="E40" s="189" t="s">
        <v>1401</v>
      </c>
      <c r="F40" s="193" t="s">
        <v>1146</v>
      </c>
      <c r="G40" s="194" t="s">
        <v>1670</v>
      </c>
      <c r="H40" s="194" t="s">
        <v>1405</v>
      </c>
      <c r="I40" s="194" t="s">
        <v>1360</v>
      </c>
      <c r="J40" s="194" t="s">
        <v>1403</v>
      </c>
      <c r="K40" s="194" t="s">
        <v>1784</v>
      </c>
      <c r="L40" s="191"/>
      <c r="M40" s="191"/>
      <c r="N40" s="191"/>
    </row>
    <row r="41" spans="1:14" ht="30" customHeight="1">
      <c r="A41" s="179">
        <v>30</v>
      </c>
      <c r="B41" s="179" t="str">
        <f t="shared" si="0"/>
        <v/>
      </c>
      <c r="C41" s="179" t="str">
        <f t="shared" si="1"/>
        <v>（４）</v>
      </c>
      <c r="D41" s="179">
        <f t="shared" si="2"/>
        <v>30</v>
      </c>
      <c r="E41" s="189" t="s">
        <v>1407</v>
      </c>
      <c r="F41" s="193" t="s">
        <v>1147</v>
      </c>
      <c r="G41" s="194" t="s">
        <v>1670</v>
      </c>
      <c r="H41" s="194" t="s">
        <v>1405</v>
      </c>
      <c r="I41" s="194" t="s">
        <v>1360</v>
      </c>
      <c r="J41" s="194" t="s">
        <v>1403</v>
      </c>
      <c r="K41" s="194" t="s">
        <v>1784</v>
      </c>
      <c r="L41" s="191"/>
      <c r="M41" s="191"/>
      <c r="N41" s="191"/>
    </row>
    <row r="42" spans="1:14" ht="30" customHeight="1">
      <c r="A42" s="179">
        <v>31</v>
      </c>
      <c r="B42" s="179" t="str">
        <f t="shared" si="0"/>
        <v/>
      </c>
      <c r="C42" s="179" t="str">
        <f t="shared" si="1"/>
        <v>（５）</v>
      </c>
      <c r="D42" s="179">
        <f t="shared" si="2"/>
        <v>31</v>
      </c>
      <c r="E42" s="189" t="s">
        <v>1408</v>
      </c>
      <c r="F42" s="193" t="s">
        <v>1785</v>
      </c>
      <c r="G42" s="194" t="s">
        <v>1670</v>
      </c>
      <c r="H42" s="194" t="s">
        <v>1405</v>
      </c>
      <c r="I42" s="194" t="s">
        <v>1360</v>
      </c>
      <c r="J42" s="194" t="s">
        <v>1403</v>
      </c>
      <c r="K42" s="194" t="s">
        <v>1784</v>
      </c>
      <c r="L42" s="191"/>
      <c r="M42" s="191"/>
      <c r="N42" s="191"/>
    </row>
    <row r="43" spans="1:14" ht="33" customHeight="1">
      <c r="A43" s="179">
        <v>32</v>
      </c>
      <c r="B43" s="179" t="str">
        <f t="shared" si="0"/>
        <v/>
      </c>
      <c r="C43" s="179" t="str">
        <f t="shared" si="1"/>
        <v>（６）</v>
      </c>
      <c r="D43" s="179">
        <f t="shared" si="2"/>
        <v>32</v>
      </c>
      <c r="E43" s="189" t="s">
        <v>1409</v>
      </c>
      <c r="F43" s="193" t="s">
        <v>1149</v>
      </c>
      <c r="G43" s="194" t="s">
        <v>1670</v>
      </c>
      <c r="H43" s="194" t="s">
        <v>1405</v>
      </c>
      <c r="I43" s="194" t="s">
        <v>1360</v>
      </c>
      <c r="J43" s="194" t="s">
        <v>1403</v>
      </c>
      <c r="K43" s="194" t="s">
        <v>1784</v>
      </c>
      <c r="L43" s="191"/>
      <c r="M43" s="191"/>
      <c r="N43" s="191"/>
    </row>
    <row r="44" spans="1:14" ht="30" customHeight="1">
      <c r="A44" s="179">
        <v>33</v>
      </c>
      <c r="B44" s="179" t="str">
        <f t="shared" si="0"/>
        <v/>
      </c>
      <c r="C44" s="179" t="str">
        <f t="shared" si="1"/>
        <v>（７）</v>
      </c>
      <c r="D44" s="179">
        <f t="shared" si="2"/>
        <v>33</v>
      </c>
      <c r="E44" s="189" t="s">
        <v>1410</v>
      </c>
      <c r="F44" s="193" t="s">
        <v>1150</v>
      </c>
      <c r="G44" s="194" t="s">
        <v>1670</v>
      </c>
      <c r="H44" s="194" t="s">
        <v>1405</v>
      </c>
      <c r="I44" s="194" t="s">
        <v>1360</v>
      </c>
      <c r="J44" s="194" t="s">
        <v>1403</v>
      </c>
      <c r="K44" s="194" t="s">
        <v>1784</v>
      </c>
      <c r="L44" s="191"/>
      <c r="M44" s="191"/>
      <c r="N44" s="191"/>
    </row>
    <row r="45" spans="1:14" ht="30" customHeight="1">
      <c r="A45" s="179">
        <v>34</v>
      </c>
      <c r="B45" s="179" t="str">
        <f t="shared" si="0"/>
        <v/>
      </c>
      <c r="C45" s="179" t="str">
        <f t="shared" si="1"/>
        <v>（８）</v>
      </c>
      <c r="D45" s="179">
        <f t="shared" si="2"/>
        <v>34</v>
      </c>
      <c r="E45" s="189" t="s">
        <v>1411</v>
      </c>
      <c r="F45" s="193" t="s">
        <v>1151</v>
      </c>
      <c r="G45" s="194" t="s">
        <v>1670</v>
      </c>
      <c r="H45" s="194" t="s">
        <v>1405</v>
      </c>
      <c r="I45" s="194" t="s">
        <v>1360</v>
      </c>
      <c r="J45" s="194" t="s">
        <v>1403</v>
      </c>
      <c r="K45" s="194" t="s">
        <v>1784</v>
      </c>
      <c r="L45" s="191"/>
      <c r="M45" s="191"/>
      <c r="N45" s="191"/>
    </row>
    <row r="46" spans="1:14" ht="30" customHeight="1">
      <c r="A46" s="179">
        <v>35</v>
      </c>
      <c r="B46" s="179" t="str">
        <f t="shared" si="0"/>
        <v/>
      </c>
      <c r="C46" s="179" t="str">
        <f t="shared" si="1"/>
        <v>（９）</v>
      </c>
      <c r="D46" s="179">
        <f t="shared" si="2"/>
        <v>35</v>
      </c>
      <c r="E46" s="189" t="s">
        <v>1412</v>
      </c>
      <c r="F46" s="193" t="s">
        <v>1786</v>
      </c>
      <c r="G46" s="194" t="s">
        <v>1670</v>
      </c>
      <c r="H46" s="194" t="s">
        <v>1405</v>
      </c>
      <c r="I46" s="194" t="s">
        <v>1360</v>
      </c>
      <c r="J46" s="194" t="s">
        <v>1403</v>
      </c>
      <c r="K46" s="194" t="s">
        <v>1784</v>
      </c>
      <c r="L46" s="191"/>
      <c r="M46" s="191"/>
      <c r="N46" s="191"/>
    </row>
    <row r="47" spans="1:14" ht="30" customHeight="1">
      <c r="A47" s="179">
        <v>36</v>
      </c>
      <c r="B47" s="179" t="str">
        <f t="shared" si="0"/>
        <v/>
      </c>
      <c r="C47" s="179" t="str">
        <f t="shared" si="1"/>
        <v>（１０）</v>
      </c>
      <c r="D47" s="179">
        <f t="shared" si="2"/>
        <v>36</v>
      </c>
      <c r="E47" s="189" t="s">
        <v>1413</v>
      </c>
      <c r="F47" s="193" t="s">
        <v>1153</v>
      </c>
      <c r="G47" s="194" t="s">
        <v>1670</v>
      </c>
      <c r="H47" s="194" t="s">
        <v>1405</v>
      </c>
      <c r="I47" s="194" t="s">
        <v>1360</v>
      </c>
      <c r="J47" s="194" t="s">
        <v>1403</v>
      </c>
      <c r="K47" s="194" t="s">
        <v>1784</v>
      </c>
      <c r="L47" s="191"/>
      <c r="M47" s="191"/>
      <c r="N47" s="191"/>
    </row>
    <row r="48" spans="1:14" ht="30" customHeight="1">
      <c r="B48" s="179" t="str">
        <f t="shared" si="0"/>
        <v/>
      </c>
      <c r="C48" s="179" t="str">
        <f t="shared" si="1"/>
        <v/>
      </c>
      <c r="D48" s="179" t="str">
        <f t="shared" si="2"/>
        <v/>
      </c>
      <c r="E48" s="246" t="s">
        <v>1787</v>
      </c>
      <c r="F48" s="247"/>
      <c r="G48" s="247"/>
      <c r="H48" s="247"/>
      <c r="I48" s="247"/>
      <c r="J48" s="247"/>
      <c r="K48" s="247"/>
      <c r="L48" s="247"/>
      <c r="M48" s="247"/>
      <c r="N48" s="248"/>
    </row>
    <row r="49" spans="1:14" ht="30" customHeight="1">
      <c r="A49" s="179">
        <v>37</v>
      </c>
      <c r="B49" s="179" t="str">
        <f t="shared" si="0"/>
        <v/>
      </c>
      <c r="C49" s="179" t="str">
        <f t="shared" si="1"/>
        <v>（１１）</v>
      </c>
      <c r="D49" s="179">
        <f t="shared" si="2"/>
        <v>37</v>
      </c>
      <c r="E49" s="189" t="s">
        <v>1755</v>
      </c>
      <c r="F49" s="206" t="s">
        <v>1186</v>
      </c>
      <c r="G49" s="194" t="s">
        <v>1433</v>
      </c>
      <c r="H49" s="194" t="s">
        <v>1434</v>
      </c>
      <c r="I49" s="194" t="s">
        <v>1435</v>
      </c>
      <c r="J49" s="194" t="s">
        <v>1436</v>
      </c>
      <c r="K49" s="191"/>
      <c r="L49" s="191"/>
      <c r="M49" s="191"/>
      <c r="N49" s="191"/>
    </row>
    <row r="50" spans="1:14" ht="30" customHeight="1">
      <c r="A50" s="179">
        <v>38</v>
      </c>
      <c r="B50" s="179" t="str">
        <f t="shared" si="0"/>
        <v/>
      </c>
      <c r="C50" s="179" t="str">
        <f t="shared" si="1"/>
        <v>（１２）</v>
      </c>
      <c r="D50" s="179">
        <f t="shared" si="2"/>
        <v>38</v>
      </c>
      <c r="E50" s="189" t="s">
        <v>1415</v>
      </c>
      <c r="F50" s="179" t="s">
        <v>1788</v>
      </c>
      <c r="G50" s="194" t="s">
        <v>1439</v>
      </c>
      <c r="H50" s="194" t="s">
        <v>1440</v>
      </c>
      <c r="I50" s="194" t="s">
        <v>1441</v>
      </c>
      <c r="J50" s="194" t="s">
        <v>1442</v>
      </c>
      <c r="K50" s="191"/>
      <c r="L50" s="191"/>
      <c r="M50" s="191"/>
      <c r="N50" s="191"/>
    </row>
    <row r="51" spans="1:14" ht="30" customHeight="1">
      <c r="A51" s="179">
        <v>39</v>
      </c>
      <c r="B51" s="179" t="str">
        <f t="shared" si="0"/>
        <v/>
      </c>
      <c r="C51" s="179" t="str">
        <f t="shared" si="1"/>
        <v>（１３）</v>
      </c>
      <c r="D51" s="179">
        <f t="shared" si="2"/>
        <v>39</v>
      </c>
      <c r="E51" s="189" t="s">
        <v>1416</v>
      </c>
      <c r="F51" s="193" t="s">
        <v>1680</v>
      </c>
      <c r="G51" s="194" t="s">
        <v>1445</v>
      </c>
      <c r="H51" s="194" t="s">
        <v>1446</v>
      </c>
      <c r="I51" s="194" t="s">
        <v>1447</v>
      </c>
      <c r="J51" s="194" t="s">
        <v>1448</v>
      </c>
      <c r="K51" s="191"/>
      <c r="L51" s="191"/>
      <c r="M51" s="191"/>
      <c r="N51" s="191"/>
    </row>
    <row r="52" spans="1:14" ht="30" customHeight="1">
      <c r="A52" s="179">
        <v>40</v>
      </c>
      <c r="B52" s="179" t="str">
        <f t="shared" si="0"/>
        <v/>
      </c>
      <c r="C52" s="179" t="str">
        <f t="shared" si="1"/>
        <v>（１４）</v>
      </c>
      <c r="D52" s="179">
        <f t="shared" si="2"/>
        <v>40</v>
      </c>
      <c r="E52" s="189" t="s">
        <v>1417</v>
      </c>
      <c r="F52" s="193" t="s">
        <v>1189</v>
      </c>
      <c r="G52" s="194" t="s">
        <v>1445</v>
      </c>
      <c r="H52" s="194" t="s">
        <v>1446</v>
      </c>
      <c r="I52" s="194" t="s">
        <v>1447</v>
      </c>
      <c r="J52" s="194" t="s">
        <v>1448</v>
      </c>
      <c r="K52" s="191"/>
      <c r="L52" s="191"/>
      <c r="M52" s="191"/>
      <c r="N52" s="191"/>
    </row>
    <row r="53" spans="1:14" ht="30" customHeight="1">
      <c r="A53" s="179">
        <v>41</v>
      </c>
      <c r="B53" s="179" t="str">
        <f t="shared" si="0"/>
        <v/>
      </c>
      <c r="C53" s="179" t="str">
        <f t="shared" si="1"/>
        <v>（１５）</v>
      </c>
      <c r="D53" s="179">
        <f t="shared" si="2"/>
        <v>41</v>
      </c>
      <c r="E53" s="189" t="s">
        <v>1677</v>
      </c>
      <c r="F53" s="201" t="s">
        <v>1789</v>
      </c>
      <c r="G53" s="194" t="s">
        <v>1453</v>
      </c>
      <c r="H53" s="194" t="s">
        <v>1454</v>
      </c>
      <c r="I53" s="194" t="s">
        <v>1790</v>
      </c>
      <c r="J53" s="194" t="s">
        <v>1456</v>
      </c>
      <c r="K53" s="202" t="s">
        <v>1457</v>
      </c>
      <c r="L53" s="202" t="s">
        <v>1458</v>
      </c>
      <c r="M53" s="202" t="s">
        <v>1459</v>
      </c>
      <c r="N53" s="191"/>
    </row>
    <row r="54" spans="1:14" ht="30" customHeight="1">
      <c r="A54" s="179">
        <v>42</v>
      </c>
      <c r="B54" s="179" t="str">
        <f t="shared" si="0"/>
        <v/>
      </c>
      <c r="C54" s="179" t="str">
        <f t="shared" si="1"/>
        <v>（１６）</v>
      </c>
      <c r="D54" s="179">
        <f t="shared" si="2"/>
        <v>42</v>
      </c>
      <c r="E54" s="189" t="s">
        <v>1678</v>
      </c>
      <c r="F54" s="201" t="s">
        <v>1181</v>
      </c>
      <c r="G54" s="194" t="s">
        <v>1462</v>
      </c>
      <c r="H54" s="194" t="s">
        <v>1463</v>
      </c>
      <c r="I54" s="194" t="s">
        <v>1464</v>
      </c>
      <c r="J54" s="202" t="s">
        <v>1465</v>
      </c>
      <c r="K54" s="191"/>
      <c r="L54" s="191"/>
      <c r="M54" s="191"/>
      <c r="N54" s="191"/>
    </row>
    <row r="55" spans="1:14" ht="30" customHeight="1">
      <c r="A55" s="179">
        <v>43</v>
      </c>
      <c r="B55" s="179" t="str">
        <f t="shared" si="0"/>
        <v/>
      </c>
      <c r="C55" s="179" t="str">
        <f t="shared" si="1"/>
        <v>（１７）</v>
      </c>
      <c r="D55" s="179">
        <f t="shared" si="2"/>
        <v>43</v>
      </c>
      <c r="E55" s="189" t="s">
        <v>1420</v>
      </c>
      <c r="F55" s="201" t="s">
        <v>1791</v>
      </c>
      <c r="G55" s="194" t="s">
        <v>1468</v>
      </c>
      <c r="H55" s="194" t="s">
        <v>1469</v>
      </c>
      <c r="I55" s="194" t="s">
        <v>1470</v>
      </c>
      <c r="J55" s="191"/>
      <c r="K55" s="191"/>
      <c r="L55" s="191"/>
      <c r="M55" s="191"/>
      <c r="N55" s="191"/>
    </row>
    <row r="56" spans="1:14" ht="30" customHeight="1">
      <c r="A56" s="179">
        <v>44</v>
      </c>
      <c r="B56" s="179" t="str">
        <f t="shared" si="0"/>
        <v/>
      </c>
      <c r="C56" s="179" t="str">
        <f t="shared" si="1"/>
        <v>（１８）</v>
      </c>
      <c r="D56" s="179">
        <f t="shared" si="2"/>
        <v>44</v>
      </c>
      <c r="E56" s="189" t="s">
        <v>1421</v>
      </c>
      <c r="F56" s="201" t="s">
        <v>1183</v>
      </c>
      <c r="G56" s="194" t="s">
        <v>1468</v>
      </c>
      <c r="H56" s="194" t="s">
        <v>1469</v>
      </c>
      <c r="I56" s="194" t="s">
        <v>1470</v>
      </c>
      <c r="J56" s="191"/>
      <c r="K56" s="191"/>
      <c r="L56" s="191"/>
      <c r="M56" s="191"/>
      <c r="N56" s="191"/>
    </row>
    <row r="57" spans="1:14" ht="30" customHeight="1">
      <c r="B57" s="179" t="str">
        <f t="shared" si="0"/>
        <v/>
      </c>
      <c r="C57" s="179" t="str">
        <f t="shared" si="1"/>
        <v/>
      </c>
      <c r="D57" s="179" t="str">
        <f t="shared" si="2"/>
        <v/>
      </c>
      <c r="E57" s="246" t="s">
        <v>1757</v>
      </c>
      <c r="F57" s="247"/>
      <c r="G57" s="247"/>
      <c r="H57" s="247"/>
      <c r="I57" s="247"/>
      <c r="J57" s="247"/>
      <c r="K57" s="247"/>
      <c r="L57" s="247"/>
      <c r="M57" s="247"/>
      <c r="N57" s="248"/>
    </row>
    <row r="58" spans="1:14" ht="30" customHeight="1">
      <c r="A58" s="179">
        <v>45</v>
      </c>
      <c r="B58" s="179" t="str">
        <f t="shared" si="0"/>
        <v/>
      </c>
      <c r="C58" s="179" t="str">
        <f t="shared" si="1"/>
        <v>（１９）</v>
      </c>
      <c r="D58" s="179">
        <f t="shared" si="2"/>
        <v>45</v>
      </c>
      <c r="E58" s="189" t="s">
        <v>1758</v>
      </c>
      <c r="F58" s="193" t="s">
        <v>1240</v>
      </c>
      <c r="G58" s="194" t="s">
        <v>1476</v>
      </c>
      <c r="H58" s="194" t="s">
        <v>1477</v>
      </c>
      <c r="I58" s="194" t="s">
        <v>1478</v>
      </c>
      <c r="J58" s="194" t="s">
        <v>1792</v>
      </c>
      <c r="K58" s="191"/>
      <c r="L58" s="191"/>
      <c r="M58" s="191"/>
      <c r="N58" s="191"/>
    </row>
    <row r="59" spans="1:14" ht="30" customHeight="1">
      <c r="A59" s="179">
        <v>46</v>
      </c>
      <c r="B59" s="179" t="str">
        <f t="shared" si="0"/>
        <v/>
      </c>
      <c r="C59" s="179" t="str">
        <f t="shared" si="1"/>
        <v>（２０）</v>
      </c>
      <c r="D59" s="179">
        <f t="shared" si="2"/>
        <v>46</v>
      </c>
      <c r="E59" s="189" t="s">
        <v>1423</v>
      </c>
      <c r="F59" s="193" t="s">
        <v>1239</v>
      </c>
      <c r="G59" s="194" t="s">
        <v>1476</v>
      </c>
      <c r="H59" s="194" t="s">
        <v>1477</v>
      </c>
      <c r="I59" s="194" t="s">
        <v>1478</v>
      </c>
      <c r="J59" s="194" t="s">
        <v>1792</v>
      </c>
      <c r="K59" s="191"/>
      <c r="L59" s="191"/>
      <c r="M59" s="191"/>
      <c r="N59" s="191"/>
    </row>
    <row r="60" spans="1:14" ht="30" customHeight="1">
      <c r="A60" s="179">
        <v>47</v>
      </c>
      <c r="B60" s="179" t="str">
        <f t="shared" si="0"/>
        <v/>
      </c>
      <c r="C60" s="179" t="str">
        <f t="shared" si="1"/>
        <v>（２１）</v>
      </c>
      <c r="D60" s="179">
        <f t="shared" si="2"/>
        <v>47</v>
      </c>
      <c r="E60" s="189" t="s">
        <v>1424</v>
      </c>
      <c r="F60" s="193" t="s">
        <v>1483</v>
      </c>
      <c r="G60" s="194" t="s">
        <v>1476</v>
      </c>
      <c r="H60" s="194" t="s">
        <v>1477</v>
      </c>
      <c r="I60" s="194" t="s">
        <v>1478</v>
      </c>
      <c r="J60" s="194" t="s">
        <v>1792</v>
      </c>
      <c r="K60" s="191"/>
      <c r="L60" s="191"/>
      <c r="M60" s="191"/>
      <c r="N60" s="191"/>
    </row>
    <row r="61" spans="1:14" ht="30" customHeight="1">
      <c r="A61" s="179">
        <v>48</v>
      </c>
      <c r="B61" s="179" t="str">
        <f t="shared" si="0"/>
        <v/>
      </c>
      <c r="C61" s="179" t="str">
        <f t="shared" si="1"/>
        <v>（２２）</v>
      </c>
      <c r="D61" s="179">
        <f t="shared" si="2"/>
        <v>48</v>
      </c>
      <c r="E61" s="189" t="s">
        <v>1682</v>
      </c>
      <c r="F61" s="193" t="s">
        <v>1242</v>
      </c>
      <c r="G61" s="194" t="s">
        <v>1476</v>
      </c>
      <c r="H61" s="194" t="s">
        <v>1477</v>
      </c>
      <c r="I61" s="194" t="s">
        <v>1478</v>
      </c>
      <c r="J61" s="194" t="s">
        <v>1792</v>
      </c>
      <c r="K61" s="191"/>
      <c r="L61" s="191"/>
      <c r="M61" s="191"/>
      <c r="N61" s="191"/>
    </row>
    <row r="62" spans="1:14" ht="30" customHeight="1">
      <c r="A62" s="179">
        <v>49</v>
      </c>
      <c r="B62" s="179" t="str">
        <f t="shared" si="0"/>
        <v/>
      </c>
      <c r="C62" s="179" t="str">
        <f t="shared" si="1"/>
        <v>（２３）</v>
      </c>
      <c r="D62" s="179">
        <f t="shared" si="2"/>
        <v>49</v>
      </c>
      <c r="E62" s="189" t="s">
        <v>1759</v>
      </c>
      <c r="F62" s="193" t="s">
        <v>1793</v>
      </c>
      <c r="G62" s="194" t="s">
        <v>1476</v>
      </c>
      <c r="H62" s="194" t="s">
        <v>1477</v>
      </c>
      <c r="I62" s="194" t="s">
        <v>1478</v>
      </c>
      <c r="J62" s="194" t="s">
        <v>1792</v>
      </c>
      <c r="K62" s="191"/>
      <c r="L62" s="191"/>
      <c r="M62" s="191"/>
      <c r="N62" s="191"/>
    </row>
    <row r="63" spans="1:14" ht="30" customHeight="1">
      <c r="A63" s="179">
        <v>50</v>
      </c>
      <c r="B63" s="179" t="str">
        <f t="shared" si="0"/>
        <v/>
      </c>
      <c r="C63" s="179" t="str">
        <f t="shared" si="1"/>
        <v>（２４）</v>
      </c>
      <c r="D63" s="179">
        <f t="shared" si="2"/>
        <v>50</v>
      </c>
      <c r="E63" s="189" t="s">
        <v>1427</v>
      </c>
      <c r="F63" s="193" t="s">
        <v>1244</v>
      </c>
      <c r="G63" s="194" t="s">
        <v>1476</v>
      </c>
      <c r="H63" s="194" t="s">
        <v>1477</v>
      </c>
      <c r="I63" s="194" t="s">
        <v>1478</v>
      </c>
      <c r="J63" s="194" t="s">
        <v>1792</v>
      </c>
      <c r="K63" s="191"/>
      <c r="L63" s="191"/>
      <c r="M63" s="191"/>
      <c r="N63" s="191"/>
    </row>
    <row r="64" spans="1:14" ht="30" customHeight="1">
      <c r="A64" s="179">
        <v>51</v>
      </c>
      <c r="B64" s="179" t="str">
        <f t="shared" si="0"/>
        <v/>
      </c>
      <c r="C64" s="179" t="str">
        <f t="shared" si="1"/>
        <v>（２５）</v>
      </c>
      <c r="D64" s="179">
        <f t="shared" si="2"/>
        <v>51</v>
      </c>
      <c r="E64" s="189" t="s">
        <v>1428</v>
      </c>
      <c r="F64" s="193" t="s">
        <v>1794</v>
      </c>
      <c r="G64" s="194" t="s">
        <v>1476</v>
      </c>
      <c r="H64" s="194" t="s">
        <v>1477</v>
      </c>
      <c r="I64" s="194" t="s">
        <v>1478</v>
      </c>
      <c r="J64" s="194" t="s">
        <v>1792</v>
      </c>
      <c r="K64" s="191"/>
      <c r="L64" s="191"/>
      <c r="M64" s="191"/>
      <c r="N64" s="191"/>
    </row>
    <row r="65" spans="1:14" ht="30" customHeight="1">
      <c r="A65" s="179">
        <v>52</v>
      </c>
      <c r="B65" s="179" t="str">
        <f t="shared" si="0"/>
        <v/>
      </c>
      <c r="C65" s="179" t="str">
        <f t="shared" si="1"/>
        <v>（２６）</v>
      </c>
      <c r="D65" s="179">
        <f t="shared" si="2"/>
        <v>52</v>
      </c>
      <c r="E65" s="189" t="s">
        <v>1429</v>
      </c>
      <c r="F65" s="193" t="s">
        <v>1795</v>
      </c>
      <c r="G65" s="194" t="s">
        <v>1476</v>
      </c>
      <c r="H65" s="194" t="s">
        <v>1477</v>
      </c>
      <c r="I65" s="194" t="s">
        <v>1478</v>
      </c>
      <c r="J65" s="194" t="s">
        <v>1792</v>
      </c>
      <c r="K65" s="191"/>
      <c r="L65" s="191"/>
      <c r="M65" s="191"/>
      <c r="N65" s="191"/>
    </row>
    <row r="66" spans="1:14" ht="30" customHeight="1">
      <c r="A66" s="179">
        <v>53</v>
      </c>
      <c r="B66" s="179" t="str">
        <f t="shared" si="0"/>
        <v/>
      </c>
      <c r="C66" s="179" t="str">
        <f t="shared" si="1"/>
        <v>（２７）</v>
      </c>
      <c r="D66" s="179">
        <f t="shared" si="2"/>
        <v>53</v>
      </c>
      <c r="E66" s="189" t="s">
        <v>1430</v>
      </c>
      <c r="F66" s="193" t="s">
        <v>1247</v>
      </c>
      <c r="G66" s="194" t="s">
        <v>1476</v>
      </c>
      <c r="H66" s="194" t="s">
        <v>1477</v>
      </c>
      <c r="I66" s="194" t="s">
        <v>1478</v>
      </c>
      <c r="J66" s="194" t="s">
        <v>1792</v>
      </c>
      <c r="K66" s="191"/>
      <c r="L66" s="191"/>
      <c r="M66" s="191"/>
      <c r="N66" s="191"/>
    </row>
    <row r="67" spans="1:14" ht="30" customHeight="1">
      <c r="A67" s="179">
        <v>54</v>
      </c>
      <c r="B67" s="179" t="str">
        <f t="shared" si="0"/>
        <v/>
      </c>
      <c r="C67" s="179" t="str">
        <f t="shared" si="1"/>
        <v>（２８）</v>
      </c>
      <c r="D67" s="179">
        <f t="shared" si="2"/>
        <v>54</v>
      </c>
      <c r="E67" s="189" t="s">
        <v>1686</v>
      </c>
      <c r="F67" s="193" t="s">
        <v>1248</v>
      </c>
      <c r="G67" s="194" t="s">
        <v>1476</v>
      </c>
      <c r="H67" s="194" t="s">
        <v>1477</v>
      </c>
      <c r="I67" s="194" t="s">
        <v>1478</v>
      </c>
      <c r="J67" s="194" t="s">
        <v>1792</v>
      </c>
      <c r="K67" s="191"/>
      <c r="L67" s="191"/>
      <c r="M67" s="191"/>
      <c r="N67" s="191"/>
    </row>
    <row r="68" spans="1:14" ht="30" customHeight="1">
      <c r="A68" s="179">
        <v>55</v>
      </c>
      <c r="B68" s="179" t="str">
        <f t="shared" si="0"/>
        <v/>
      </c>
      <c r="C68" s="179" t="str">
        <f t="shared" si="1"/>
        <v>（２９）</v>
      </c>
      <c r="D68" s="179">
        <f t="shared" si="2"/>
        <v>55</v>
      </c>
      <c r="E68" s="189" t="s">
        <v>1437</v>
      </c>
      <c r="F68" s="193" t="s">
        <v>1249</v>
      </c>
      <c r="G68" s="194" t="s">
        <v>1476</v>
      </c>
      <c r="H68" s="194" t="s">
        <v>1477</v>
      </c>
      <c r="I68" s="194" t="s">
        <v>1478</v>
      </c>
      <c r="J68" s="194" t="s">
        <v>1792</v>
      </c>
      <c r="K68" s="191"/>
      <c r="L68" s="191"/>
      <c r="M68" s="191"/>
      <c r="N68" s="191"/>
    </row>
    <row r="69" spans="1:14" ht="30" customHeight="1">
      <c r="A69" s="179">
        <v>56</v>
      </c>
      <c r="B69" s="179" t="str">
        <f t="shared" si="0"/>
        <v/>
      </c>
      <c r="C69" s="179" t="str">
        <f t="shared" si="1"/>
        <v>（３０）</v>
      </c>
      <c r="D69" s="179">
        <f t="shared" si="2"/>
        <v>56</v>
      </c>
      <c r="E69" s="189" t="s">
        <v>1443</v>
      </c>
      <c r="F69" s="193" t="s">
        <v>1796</v>
      </c>
      <c r="G69" s="194" t="s">
        <v>1476</v>
      </c>
      <c r="H69" s="194" t="s">
        <v>1477</v>
      </c>
      <c r="I69" s="194" t="s">
        <v>1478</v>
      </c>
      <c r="J69" s="194" t="s">
        <v>1792</v>
      </c>
      <c r="K69" s="191"/>
      <c r="L69" s="191"/>
      <c r="M69" s="191"/>
      <c r="N69" s="191"/>
    </row>
    <row r="70" spans="1:14" ht="30" customHeight="1">
      <c r="B70" s="179" t="str">
        <f t="shared" si="0"/>
        <v/>
      </c>
      <c r="C70" s="179" t="str">
        <f t="shared" si="1"/>
        <v/>
      </c>
      <c r="D70" s="179" t="str">
        <f t="shared" si="2"/>
        <v/>
      </c>
      <c r="E70" s="246" t="s">
        <v>1797</v>
      </c>
      <c r="F70" s="247"/>
      <c r="G70" s="247"/>
      <c r="H70" s="247"/>
      <c r="I70" s="247"/>
      <c r="J70" s="247"/>
      <c r="K70" s="247"/>
      <c r="L70" s="247"/>
      <c r="M70" s="247"/>
      <c r="N70" s="248"/>
    </row>
    <row r="71" spans="1:14" ht="30" customHeight="1">
      <c r="A71" s="179">
        <v>57</v>
      </c>
      <c r="B71" s="179" t="str">
        <f t="shared" si="0"/>
        <v/>
      </c>
      <c r="C71" s="179" t="str">
        <f t="shared" si="1"/>
        <v>（３１）</v>
      </c>
      <c r="D71" s="179">
        <f t="shared" si="2"/>
        <v>57</v>
      </c>
      <c r="E71" s="189" t="s">
        <v>1763</v>
      </c>
      <c r="F71" s="193" t="s">
        <v>1202</v>
      </c>
      <c r="G71" s="194" t="s">
        <v>1504</v>
      </c>
      <c r="H71" s="194" t="s">
        <v>1505</v>
      </c>
      <c r="I71" s="194" t="s">
        <v>1506</v>
      </c>
      <c r="J71" s="194" t="s">
        <v>1507</v>
      </c>
      <c r="K71" s="191"/>
      <c r="L71" s="191"/>
      <c r="M71" s="191"/>
      <c r="N71" s="191"/>
    </row>
    <row r="72" spans="1:14" ht="30" customHeight="1">
      <c r="A72" s="179">
        <v>58</v>
      </c>
      <c r="B72" s="179" t="str">
        <f t="shared" ref="B72:B103" si="3">IF(A72&lt;&gt;"",B71,IF(ISERROR(FIND("　",E72)),E72,""))</f>
        <v/>
      </c>
      <c r="C72" s="179" t="str">
        <f t="shared" ref="C72:C103" si="4">IF(A72&lt;&gt;"", B72&amp;E72, "")</f>
        <v>（３２）</v>
      </c>
      <c r="D72" s="179">
        <f t="shared" ref="D72:D103" si="5">IF(A72=0,"",A72)</f>
        <v>58</v>
      </c>
      <c r="E72" s="189" t="s">
        <v>1451</v>
      </c>
      <c r="F72" s="193" t="s">
        <v>1798</v>
      </c>
      <c r="G72" s="194" t="s">
        <v>1799</v>
      </c>
      <c r="H72" s="194" t="s">
        <v>1800</v>
      </c>
      <c r="I72" s="194" t="s">
        <v>1801</v>
      </c>
      <c r="J72" s="194" t="s">
        <v>1802</v>
      </c>
      <c r="K72" s="191"/>
      <c r="L72" s="191"/>
      <c r="M72" s="191"/>
      <c r="N72" s="191"/>
    </row>
    <row r="73" spans="1:14" ht="30" customHeight="1">
      <c r="A73" s="179">
        <v>59</v>
      </c>
      <c r="B73" s="179" t="str">
        <f t="shared" si="3"/>
        <v/>
      </c>
      <c r="C73" s="179" t="str">
        <f t="shared" si="4"/>
        <v>（３３）</v>
      </c>
      <c r="D73" s="179">
        <f t="shared" si="5"/>
        <v>59</v>
      </c>
      <c r="E73" s="189" t="s">
        <v>1460</v>
      </c>
      <c r="F73" s="193" t="s">
        <v>1694</v>
      </c>
      <c r="G73" s="194" t="s">
        <v>1433</v>
      </c>
      <c r="H73" s="194" t="s">
        <v>1434</v>
      </c>
      <c r="I73" s="194" t="s">
        <v>1435</v>
      </c>
      <c r="J73" s="194" t="s">
        <v>1436</v>
      </c>
      <c r="K73" s="191"/>
      <c r="L73" s="191"/>
      <c r="M73" s="191"/>
      <c r="N73" s="191"/>
    </row>
    <row r="74" spans="1:14" ht="30" customHeight="1">
      <c r="A74" s="179">
        <v>60</v>
      </c>
      <c r="B74" s="179" t="str">
        <f t="shared" si="3"/>
        <v/>
      </c>
      <c r="C74" s="179" t="str">
        <f t="shared" si="4"/>
        <v>（３４）</v>
      </c>
      <c r="D74" s="179">
        <f t="shared" si="5"/>
        <v>60</v>
      </c>
      <c r="E74" s="189" t="s">
        <v>1466</v>
      </c>
      <c r="F74" s="203" t="s">
        <v>1206</v>
      </c>
      <c r="G74" s="194" t="s">
        <v>1695</v>
      </c>
      <c r="H74" s="194" t="s">
        <v>1696</v>
      </c>
      <c r="I74" s="194" t="s">
        <v>1697</v>
      </c>
      <c r="J74" s="194" t="s">
        <v>1698</v>
      </c>
      <c r="K74" s="191"/>
      <c r="L74" s="191"/>
      <c r="M74" s="191"/>
      <c r="N74" s="191"/>
    </row>
    <row r="75" spans="1:14" ht="30" customHeight="1">
      <c r="A75" s="179">
        <v>61</v>
      </c>
      <c r="B75" s="179" t="str">
        <f t="shared" si="3"/>
        <v/>
      </c>
      <c r="C75" s="179" t="str">
        <f t="shared" si="4"/>
        <v>（３５）</v>
      </c>
      <c r="D75" s="179">
        <f t="shared" si="5"/>
        <v>61</v>
      </c>
      <c r="E75" s="189" t="s">
        <v>1471</v>
      </c>
      <c r="F75" s="193" t="s">
        <v>1699</v>
      </c>
      <c r="G75" s="194" t="s">
        <v>1524</v>
      </c>
      <c r="H75" s="194" t="s">
        <v>1525</v>
      </c>
      <c r="I75" s="194" t="s">
        <v>1526</v>
      </c>
      <c r="J75" s="194" t="s">
        <v>1527</v>
      </c>
      <c r="K75" s="191"/>
      <c r="L75" s="191"/>
      <c r="M75" s="191"/>
      <c r="N75" s="191"/>
    </row>
    <row r="76" spans="1:14" ht="30" customHeight="1">
      <c r="A76" s="179">
        <v>62</v>
      </c>
      <c r="B76" s="179" t="str">
        <f t="shared" si="3"/>
        <v/>
      </c>
      <c r="C76" s="179" t="str">
        <f t="shared" si="4"/>
        <v>（３６）</v>
      </c>
      <c r="D76" s="179">
        <f t="shared" si="5"/>
        <v>62</v>
      </c>
      <c r="E76" s="189" t="s">
        <v>1693</v>
      </c>
      <c r="F76" s="193" t="s">
        <v>1204</v>
      </c>
      <c r="G76" s="194" t="s">
        <v>1695</v>
      </c>
      <c r="H76" s="194" t="s">
        <v>1696</v>
      </c>
      <c r="I76" s="194" t="s">
        <v>1697</v>
      </c>
      <c r="J76" s="194" t="s">
        <v>1698</v>
      </c>
      <c r="K76" s="191"/>
      <c r="L76" s="191"/>
      <c r="M76" s="191"/>
      <c r="N76" s="191"/>
    </row>
    <row r="77" spans="1:14" ht="30" customHeight="1">
      <c r="A77" s="179">
        <v>63</v>
      </c>
      <c r="B77" s="179" t="str">
        <f t="shared" si="3"/>
        <v/>
      </c>
      <c r="C77" s="179" t="str">
        <f t="shared" si="4"/>
        <v>（３７）</v>
      </c>
      <c r="D77" s="179">
        <f t="shared" si="5"/>
        <v>63</v>
      </c>
      <c r="E77" s="189" t="s">
        <v>1480</v>
      </c>
      <c r="F77" s="193" t="s">
        <v>1764</v>
      </c>
      <c r="G77" s="194" t="s">
        <v>1533</v>
      </c>
      <c r="H77" s="194" t="s">
        <v>1534</v>
      </c>
      <c r="I77" s="194" t="s">
        <v>1535</v>
      </c>
      <c r="J77" s="194" t="s">
        <v>1536</v>
      </c>
      <c r="K77" s="191"/>
      <c r="L77" s="191"/>
      <c r="M77" s="191"/>
      <c r="N77" s="191"/>
    </row>
    <row r="78" spans="1:14" ht="30" customHeight="1">
      <c r="B78" s="179" t="str">
        <f t="shared" si="3"/>
        <v/>
      </c>
      <c r="C78" s="179" t="str">
        <f t="shared" si="4"/>
        <v/>
      </c>
      <c r="D78" s="179" t="str">
        <f t="shared" si="5"/>
        <v/>
      </c>
      <c r="E78" s="234" t="s">
        <v>1803</v>
      </c>
      <c r="F78" s="235"/>
      <c r="G78" s="235"/>
      <c r="H78" s="235"/>
      <c r="I78" s="235"/>
      <c r="J78" s="235"/>
      <c r="K78" s="235"/>
      <c r="L78" s="235"/>
      <c r="M78" s="235"/>
      <c r="N78" s="236"/>
    </row>
    <row r="79" spans="1:14" ht="30" customHeight="1">
      <c r="A79" s="179">
        <v>64</v>
      </c>
      <c r="B79" s="179" t="str">
        <f t="shared" si="3"/>
        <v/>
      </c>
      <c r="C79" s="179" t="str">
        <f t="shared" si="4"/>
        <v>（３８）</v>
      </c>
      <c r="D79" s="179">
        <f t="shared" si="5"/>
        <v>64</v>
      </c>
      <c r="E79" s="189" t="s">
        <v>1766</v>
      </c>
      <c r="F79" s="193" t="s">
        <v>1219</v>
      </c>
      <c r="G79" s="194" t="s">
        <v>1540</v>
      </c>
      <c r="H79" s="194" t="s">
        <v>1541</v>
      </c>
      <c r="I79" s="194" t="s">
        <v>1542</v>
      </c>
      <c r="J79" s="194" t="s">
        <v>1704</v>
      </c>
      <c r="K79" s="191"/>
      <c r="L79" s="191"/>
      <c r="M79" s="191"/>
      <c r="N79" s="191"/>
    </row>
    <row r="80" spans="1:14" ht="30" customHeight="1">
      <c r="A80" s="179">
        <v>65</v>
      </c>
      <c r="B80" s="179" t="str">
        <f t="shared" si="3"/>
        <v/>
      </c>
      <c r="C80" s="179" t="str">
        <f t="shared" si="4"/>
        <v>（３９）</v>
      </c>
      <c r="D80" s="179">
        <f t="shared" si="5"/>
        <v>65</v>
      </c>
      <c r="E80" s="189" t="s">
        <v>1484</v>
      </c>
      <c r="F80" s="193" t="s">
        <v>1211</v>
      </c>
      <c r="G80" s="194" t="s">
        <v>1540</v>
      </c>
      <c r="H80" s="194" t="s">
        <v>1541</v>
      </c>
      <c r="I80" s="194" t="s">
        <v>1542</v>
      </c>
      <c r="J80" s="194" t="s">
        <v>1704</v>
      </c>
      <c r="K80" s="191"/>
      <c r="L80" s="191"/>
      <c r="M80" s="191"/>
      <c r="N80" s="191"/>
    </row>
    <row r="81" spans="1:14" ht="32.25" customHeight="1">
      <c r="A81" s="179">
        <v>66</v>
      </c>
      <c r="B81" s="179" t="str">
        <f t="shared" si="3"/>
        <v/>
      </c>
      <c r="C81" s="179" t="str">
        <f t="shared" si="4"/>
        <v>（４０）</v>
      </c>
      <c r="D81" s="179">
        <f t="shared" si="5"/>
        <v>66</v>
      </c>
      <c r="E81" s="189" t="s">
        <v>1486</v>
      </c>
      <c r="F81" s="200" t="s">
        <v>1212</v>
      </c>
      <c r="G81" s="194" t="s">
        <v>1540</v>
      </c>
      <c r="H81" s="194" t="s">
        <v>1541</v>
      </c>
      <c r="I81" s="194" t="s">
        <v>1542</v>
      </c>
      <c r="J81" s="194" t="s">
        <v>1704</v>
      </c>
      <c r="K81" s="191"/>
      <c r="L81" s="191"/>
      <c r="M81" s="191"/>
      <c r="N81" s="191"/>
    </row>
    <row r="82" spans="1:14" ht="22">
      <c r="A82" s="179">
        <v>67</v>
      </c>
      <c r="B82" s="179" t="str">
        <f t="shared" si="3"/>
        <v/>
      </c>
      <c r="C82" s="179" t="str">
        <f t="shared" si="4"/>
        <v>（４１）</v>
      </c>
      <c r="D82" s="179">
        <f t="shared" si="5"/>
        <v>67</v>
      </c>
      <c r="E82" s="189" t="s">
        <v>1488</v>
      </c>
      <c r="F82" s="200" t="s">
        <v>1213</v>
      </c>
      <c r="G82" s="194" t="s">
        <v>1540</v>
      </c>
      <c r="H82" s="194" t="s">
        <v>1541</v>
      </c>
      <c r="I82" s="194" t="s">
        <v>1542</v>
      </c>
      <c r="J82" s="194" t="s">
        <v>1704</v>
      </c>
      <c r="K82" s="191"/>
      <c r="L82" s="191"/>
      <c r="M82" s="191"/>
      <c r="N82" s="191"/>
    </row>
    <row r="83" spans="1:14" ht="36" customHeight="1">
      <c r="A83" s="179">
        <v>68</v>
      </c>
      <c r="B83" s="179" t="str">
        <f t="shared" si="3"/>
        <v/>
      </c>
      <c r="C83" s="179" t="str">
        <f t="shared" si="4"/>
        <v>（４２）</v>
      </c>
      <c r="D83" s="179">
        <f t="shared" si="5"/>
        <v>68</v>
      </c>
      <c r="E83" s="189" t="s">
        <v>1490</v>
      </c>
      <c r="F83" s="193" t="s">
        <v>1214</v>
      </c>
      <c r="G83" s="194" t="s">
        <v>1540</v>
      </c>
      <c r="H83" s="194" t="s">
        <v>1541</v>
      </c>
      <c r="I83" s="194" t="s">
        <v>1542</v>
      </c>
      <c r="J83" s="194" t="s">
        <v>1704</v>
      </c>
      <c r="K83" s="191"/>
      <c r="L83" s="191"/>
      <c r="M83" s="191"/>
      <c r="N83" s="191"/>
    </row>
    <row r="84" spans="1:14" ht="33" customHeight="1">
      <c r="A84" s="179">
        <v>69</v>
      </c>
      <c r="B84" s="179" t="str">
        <f t="shared" si="3"/>
        <v/>
      </c>
      <c r="C84" s="179" t="str">
        <f t="shared" si="4"/>
        <v>（４３）</v>
      </c>
      <c r="D84" s="179">
        <f t="shared" si="5"/>
        <v>69</v>
      </c>
      <c r="E84" s="189" t="s">
        <v>1492</v>
      </c>
      <c r="F84" s="204" t="s">
        <v>1215</v>
      </c>
      <c r="G84" s="194" t="s">
        <v>1540</v>
      </c>
      <c r="H84" s="194" t="s">
        <v>1541</v>
      </c>
      <c r="I84" s="194" t="s">
        <v>1542</v>
      </c>
      <c r="J84" s="194" t="s">
        <v>1704</v>
      </c>
      <c r="K84" s="191"/>
      <c r="L84" s="191"/>
      <c r="M84" s="191"/>
      <c r="N84" s="191"/>
    </row>
    <row r="85" spans="1:14" ht="32.25" customHeight="1">
      <c r="A85" s="179">
        <v>70</v>
      </c>
      <c r="B85" s="179" t="str">
        <f t="shared" si="3"/>
        <v/>
      </c>
      <c r="C85" s="179" t="str">
        <f t="shared" si="4"/>
        <v>（４４）</v>
      </c>
      <c r="D85" s="179">
        <f t="shared" si="5"/>
        <v>70</v>
      </c>
      <c r="E85" s="189" t="s">
        <v>1494</v>
      </c>
      <c r="F85" s="201" t="s">
        <v>1804</v>
      </c>
      <c r="G85" s="194" t="s">
        <v>1540</v>
      </c>
      <c r="H85" s="194" t="s">
        <v>1541</v>
      </c>
      <c r="I85" s="194" t="s">
        <v>1542</v>
      </c>
      <c r="J85" s="194" t="s">
        <v>1704</v>
      </c>
      <c r="K85" s="191"/>
      <c r="L85" s="191"/>
      <c r="M85" s="191"/>
      <c r="N85" s="191"/>
    </row>
    <row r="86" spans="1:14" ht="27.75" customHeight="1">
      <c r="A86" s="179">
        <v>71</v>
      </c>
      <c r="B86" s="179" t="str">
        <f t="shared" si="3"/>
        <v/>
      </c>
      <c r="C86" s="179" t="str">
        <f t="shared" si="4"/>
        <v>（４５）</v>
      </c>
      <c r="D86" s="179">
        <f t="shared" si="5"/>
        <v>71</v>
      </c>
      <c r="E86" s="189" t="s">
        <v>1496</v>
      </c>
      <c r="F86" s="193" t="s">
        <v>1769</v>
      </c>
      <c r="G86" s="194" t="s">
        <v>1540</v>
      </c>
      <c r="H86" s="194" t="s">
        <v>1541</v>
      </c>
      <c r="I86" s="194" t="s">
        <v>1542</v>
      </c>
      <c r="J86" s="194" t="s">
        <v>1704</v>
      </c>
      <c r="K86" s="191"/>
      <c r="L86" s="191"/>
      <c r="M86" s="191"/>
      <c r="N86" s="191"/>
    </row>
    <row r="87" spans="1:14" ht="30" customHeight="1">
      <c r="B87" s="179" t="str">
        <f t="shared" si="3"/>
        <v/>
      </c>
      <c r="C87" s="179" t="str">
        <f t="shared" si="4"/>
        <v/>
      </c>
      <c r="D87" s="179" t="str">
        <f t="shared" si="5"/>
        <v/>
      </c>
      <c r="E87" s="237" t="s">
        <v>1770</v>
      </c>
      <c r="F87" s="238"/>
      <c r="G87" s="238"/>
      <c r="H87" s="238"/>
      <c r="I87" s="238"/>
      <c r="J87" s="238"/>
      <c r="K87" s="238"/>
      <c r="L87" s="238"/>
      <c r="M87" s="238"/>
      <c r="N87" s="239"/>
    </row>
    <row r="88" spans="1:14" ht="30" customHeight="1">
      <c r="A88" s="179">
        <v>72</v>
      </c>
      <c r="B88" s="179" t="str">
        <f t="shared" si="3"/>
        <v/>
      </c>
      <c r="C88" s="179" t="str">
        <f t="shared" si="4"/>
        <v>（４６）</v>
      </c>
      <c r="D88" s="179">
        <f t="shared" si="5"/>
        <v>72</v>
      </c>
      <c r="E88" s="189" t="s">
        <v>1771</v>
      </c>
      <c r="F88" s="206" t="s">
        <v>1225</v>
      </c>
      <c r="G88" s="194" t="s">
        <v>1439</v>
      </c>
      <c r="H88" s="194" t="s">
        <v>1440</v>
      </c>
      <c r="I88" s="194" t="s">
        <v>1585</v>
      </c>
      <c r="J88" s="194" t="s">
        <v>1586</v>
      </c>
      <c r="K88" s="191"/>
      <c r="L88" s="191"/>
      <c r="M88" s="191"/>
      <c r="N88" s="191"/>
    </row>
    <row r="89" spans="1:14" ht="30" customHeight="1">
      <c r="A89" s="179">
        <v>73</v>
      </c>
      <c r="B89" s="179" t="str">
        <f t="shared" si="3"/>
        <v/>
      </c>
      <c r="C89" s="179" t="str">
        <f t="shared" si="4"/>
        <v>（４７）</v>
      </c>
      <c r="D89" s="179">
        <f t="shared" si="5"/>
        <v>73</v>
      </c>
      <c r="E89" s="189" t="s">
        <v>1500</v>
      </c>
      <c r="F89" s="206" t="s">
        <v>1226</v>
      </c>
      <c r="G89" s="194" t="s">
        <v>1439</v>
      </c>
      <c r="H89" s="194" t="s">
        <v>1440</v>
      </c>
      <c r="I89" s="194" t="s">
        <v>1585</v>
      </c>
      <c r="J89" s="194" t="s">
        <v>1586</v>
      </c>
      <c r="K89" s="191"/>
      <c r="L89" s="191"/>
      <c r="M89" s="191"/>
      <c r="N89" s="191"/>
    </row>
    <row r="90" spans="1:14" ht="39" customHeight="1">
      <c r="A90" s="179">
        <v>74</v>
      </c>
      <c r="B90" s="179" t="str">
        <f t="shared" si="3"/>
        <v/>
      </c>
      <c r="C90" s="179" t="str">
        <f t="shared" si="4"/>
        <v>（４８）</v>
      </c>
      <c r="D90" s="179">
        <f t="shared" si="5"/>
        <v>74</v>
      </c>
      <c r="E90" s="189" t="s">
        <v>1707</v>
      </c>
      <c r="F90" s="190" t="s">
        <v>1805</v>
      </c>
      <c r="G90" s="194" t="s">
        <v>1715</v>
      </c>
      <c r="H90" s="194" t="s">
        <v>1716</v>
      </c>
      <c r="I90" s="194" t="s">
        <v>1717</v>
      </c>
      <c r="J90" s="194" t="s">
        <v>1718</v>
      </c>
      <c r="K90" s="202" t="s">
        <v>1595</v>
      </c>
      <c r="L90" s="202" t="s">
        <v>1596</v>
      </c>
      <c r="M90" s="191"/>
      <c r="N90" s="191"/>
    </row>
    <row r="91" spans="1:14" ht="30" customHeight="1">
      <c r="A91" s="179">
        <v>75</v>
      </c>
      <c r="B91" s="179" t="str">
        <f t="shared" si="3"/>
        <v/>
      </c>
      <c r="C91" s="179" t="str">
        <f t="shared" si="4"/>
        <v>（４９）</v>
      </c>
      <c r="D91" s="179">
        <f t="shared" si="5"/>
        <v>75</v>
      </c>
      <c r="E91" s="189" t="s">
        <v>1709</v>
      </c>
      <c r="F91" s="190" t="s">
        <v>1806</v>
      </c>
      <c r="G91" s="194" t="s">
        <v>1720</v>
      </c>
      <c r="H91" s="194" t="s">
        <v>1721</v>
      </c>
      <c r="I91" s="194" t="s">
        <v>1716</v>
      </c>
      <c r="J91" s="194" t="s">
        <v>1717</v>
      </c>
      <c r="K91" s="202" t="s">
        <v>1601</v>
      </c>
      <c r="L91" s="202" t="s">
        <v>1596</v>
      </c>
      <c r="M91" s="191"/>
      <c r="N91" s="191"/>
    </row>
    <row r="92" spans="1:14" ht="30" customHeight="1">
      <c r="A92" s="179">
        <v>76</v>
      </c>
      <c r="B92" s="179" t="str">
        <f t="shared" si="3"/>
        <v/>
      </c>
      <c r="C92" s="179" t="str">
        <f t="shared" si="4"/>
        <v>（５０）</v>
      </c>
      <c r="D92" s="179">
        <f t="shared" si="5"/>
        <v>76</v>
      </c>
      <c r="E92" s="189" t="s">
        <v>1514</v>
      </c>
      <c r="F92" s="190" t="s">
        <v>1807</v>
      </c>
      <c r="G92" s="194" t="s">
        <v>1723</v>
      </c>
      <c r="H92" s="194" t="s">
        <v>1724</v>
      </c>
      <c r="I92" s="194" t="s">
        <v>1725</v>
      </c>
      <c r="J92" s="194" t="s">
        <v>1726</v>
      </c>
      <c r="K92" s="202" t="s">
        <v>1727</v>
      </c>
      <c r="L92" s="202" t="s">
        <v>1728</v>
      </c>
      <c r="M92" s="202" t="s">
        <v>1610</v>
      </c>
      <c r="N92" s="202" t="s">
        <v>1469</v>
      </c>
    </row>
    <row r="93" spans="1:14" ht="30" customHeight="1">
      <c r="A93" s="179">
        <v>77</v>
      </c>
      <c r="B93" s="179" t="str">
        <f t="shared" si="3"/>
        <v/>
      </c>
      <c r="C93" s="179" t="str">
        <f t="shared" si="4"/>
        <v>（５１）</v>
      </c>
      <c r="D93" s="179">
        <f t="shared" si="5"/>
        <v>77</v>
      </c>
      <c r="E93" s="189" t="s">
        <v>1516</v>
      </c>
      <c r="F93" s="206" t="s">
        <v>1230</v>
      </c>
      <c r="G93" s="194" t="s">
        <v>1808</v>
      </c>
      <c r="H93" s="194" t="s">
        <v>1809</v>
      </c>
      <c r="I93" s="194" t="s">
        <v>1810</v>
      </c>
      <c r="J93" s="194" t="s">
        <v>1811</v>
      </c>
      <c r="K93" s="202" t="s">
        <v>1812</v>
      </c>
      <c r="L93" s="191"/>
      <c r="M93" s="191"/>
      <c r="N93" s="191"/>
    </row>
    <row r="94" spans="1:14" ht="30" customHeight="1">
      <c r="A94" s="179">
        <v>78</v>
      </c>
      <c r="B94" s="179" t="str">
        <f t="shared" si="3"/>
        <v/>
      </c>
      <c r="C94" s="179" t="str">
        <f t="shared" si="4"/>
        <v>（５２）</v>
      </c>
      <c r="D94" s="179">
        <f t="shared" si="5"/>
        <v>78</v>
      </c>
      <c r="E94" s="189" t="s">
        <v>1522</v>
      </c>
      <c r="F94" s="206" t="s">
        <v>1231</v>
      </c>
      <c r="G94" s="194" t="s">
        <v>1813</v>
      </c>
      <c r="H94" s="194" t="s">
        <v>1814</v>
      </c>
      <c r="I94" s="194" t="s">
        <v>1815</v>
      </c>
      <c r="J94" s="194" t="s">
        <v>1816</v>
      </c>
      <c r="K94" s="202" t="s">
        <v>1817</v>
      </c>
      <c r="L94" s="191"/>
      <c r="M94" s="191"/>
      <c r="N94" s="191"/>
    </row>
    <row r="95" spans="1:14" ht="38.25" customHeight="1">
      <c r="A95" s="179">
        <v>79</v>
      </c>
      <c r="B95" s="179" t="str">
        <f t="shared" si="3"/>
        <v/>
      </c>
      <c r="C95" s="179" t="str">
        <f t="shared" si="4"/>
        <v>（５３）</v>
      </c>
      <c r="D95" s="179">
        <f t="shared" si="5"/>
        <v>79</v>
      </c>
      <c r="E95" s="189" t="s">
        <v>1528</v>
      </c>
      <c r="F95" s="190" t="s">
        <v>1818</v>
      </c>
      <c r="G95" s="194" t="s">
        <v>1720</v>
      </c>
      <c r="H95" s="194" t="s">
        <v>1721</v>
      </c>
      <c r="I95" s="194" t="s">
        <v>1716</v>
      </c>
      <c r="J95" s="194" t="s">
        <v>1717</v>
      </c>
      <c r="K95" s="202" t="s">
        <v>1601</v>
      </c>
      <c r="L95" s="202" t="s">
        <v>1596</v>
      </c>
      <c r="M95" s="191"/>
      <c r="N95" s="191"/>
    </row>
    <row r="96" spans="1:14" ht="30" customHeight="1">
      <c r="A96" s="179">
        <v>80</v>
      </c>
      <c r="B96" s="179" t="str">
        <f t="shared" si="3"/>
        <v/>
      </c>
      <c r="C96" s="179" t="str">
        <f t="shared" si="4"/>
        <v>（５４）</v>
      </c>
      <c r="D96" s="179">
        <f t="shared" si="5"/>
        <v>80</v>
      </c>
      <c r="E96" s="189" t="s">
        <v>1531</v>
      </c>
      <c r="F96" s="190" t="s">
        <v>1819</v>
      </c>
      <c r="G96" s="194" t="s">
        <v>1629</v>
      </c>
      <c r="H96" s="194" t="s">
        <v>1630</v>
      </c>
      <c r="I96" s="191"/>
      <c r="J96" s="191"/>
      <c r="K96" s="191"/>
      <c r="L96" s="191"/>
      <c r="M96" s="191"/>
      <c r="N96" s="191"/>
    </row>
    <row r="97" spans="1:14" ht="41.25" customHeight="1">
      <c r="A97" s="179">
        <v>81</v>
      </c>
      <c r="B97" s="179" t="str">
        <f t="shared" si="3"/>
        <v/>
      </c>
      <c r="C97" s="179" t="str">
        <f t="shared" si="4"/>
        <v>（５５）</v>
      </c>
      <c r="D97" s="179">
        <f t="shared" si="5"/>
        <v>81</v>
      </c>
      <c r="E97" s="189" t="s">
        <v>1538</v>
      </c>
      <c r="F97" s="190" t="s">
        <v>1820</v>
      </c>
      <c r="G97" s="194" t="s">
        <v>1720</v>
      </c>
      <c r="H97" s="194" t="s">
        <v>1721</v>
      </c>
      <c r="I97" s="194" t="s">
        <v>1716</v>
      </c>
      <c r="J97" s="194" t="s">
        <v>1717</v>
      </c>
      <c r="K97" s="202" t="s">
        <v>1718</v>
      </c>
      <c r="L97" s="202" t="s">
        <v>1595</v>
      </c>
      <c r="M97" s="202" t="s">
        <v>1735</v>
      </c>
      <c r="N97" s="191"/>
    </row>
    <row r="98" spans="1:14" ht="42.75" customHeight="1">
      <c r="A98" s="179">
        <v>82</v>
      </c>
      <c r="B98" s="179" t="str">
        <f t="shared" si="3"/>
        <v/>
      </c>
      <c r="C98" s="179" t="str">
        <f t="shared" si="4"/>
        <v>（５６）</v>
      </c>
      <c r="D98" s="179">
        <f t="shared" si="5"/>
        <v>82</v>
      </c>
      <c r="E98" s="189" t="s">
        <v>1544</v>
      </c>
      <c r="F98" s="190" t="s">
        <v>1821</v>
      </c>
      <c r="G98" s="194" t="s">
        <v>1629</v>
      </c>
      <c r="H98" s="194" t="s">
        <v>1630</v>
      </c>
      <c r="I98" s="191"/>
      <c r="J98" s="191"/>
      <c r="K98" s="191"/>
      <c r="L98" s="191"/>
      <c r="M98" s="191"/>
      <c r="N98" s="191"/>
    </row>
    <row r="99" spans="1:14" ht="30" customHeight="1">
      <c r="A99" s="179">
        <v>83</v>
      </c>
      <c r="B99" s="179" t="str">
        <f t="shared" si="3"/>
        <v/>
      </c>
      <c r="C99" s="179" t="str">
        <f t="shared" si="4"/>
        <v>（５７）</v>
      </c>
      <c r="D99" s="179">
        <f t="shared" si="5"/>
        <v>83</v>
      </c>
      <c r="E99" s="189" t="s">
        <v>1546</v>
      </c>
      <c r="F99" s="206" t="s">
        <v>1236</v>
      </c>
      <c r="G99" s="194" t="s">
        <v>1638</v>
      </c>
      <c r="H99" s="194" t="s">
        <v>1639</v>
      </c>
      <c r="I99" s="194" t="s">
        <v>1640</v>
      </c>
      <c r="J99" s="194" t="s">
        <v>1641</v>
      </c>
      <c r="K99" s="191"/>
      <c r="L99" s="191"/>
      <c r="M99" s="191"/>
      <c r="N99" s="191"/>
    </row>
    <row r="100" spans="1:14" ht="30" customHeight="1">
      <c r="A100" s="179">
        <v>84</v>
      </c>
      <c r="B100" s="179" t="str">
        <f t="shared" si="3"/>
        <v/>
      </c>
      <c r="C100" s="179" t="str">
        <f t="shared" si="4"/>
        <v>（５８）</v>
      </c>
      <c r="D100" s="179">
        <f t="shared" si="5"/>
        <v>84</v>
      </c>
      <c r="E100" s="189" t="s">
        <v>1548</v>
      </c>
      <c r="F100" s="190" t="s">
        <v>1822</v>
      </c>
      <c r="G100" s="194" t="s">
        <v>1344</v>
      </c>
      <c r="H100" s="194" t="s">
        <v>1644</v>
      </c>
      <c r="I100" s="194" t="s">
        <v>1645</v>
      </c>
      <c r="J100" s="194" t="s">
        <v>1646</v>
      </c>
      <c r="K100" s="191"/>
      <c r="L100" s="191"/>
      <c r="M100" s="191"/>
      <c r="N100" s="191"/>
    </row>
    <row r="101" spans="1:14" ht="30" customHeight="1">
      <c r="B101" s="179" t="str">
        <f t="shared" si="3"/>
        <v/>
      </c>
      <c r="C101" s="179" t="str">
        <f t="shared" si="4"/>
        <v/>
      </c>
      <c r="D101" s="179" t="str">
        <f t="shared" si="5"/>
        <v/>
      </c>
      <c r="E101" s="234" t="s">
        <v>1777</v>
      </c>
      <c r="F101" s="235"/>
      <c r="G101" s="235"/>
      <c r="H101" s="235"/>
      <c r="I101" s="235"/>
      <c r="J101" s="235"/>
      <c r="K101" s="235"/>
      <c r="L101" s="235"/>
      <c r="M101" s="235"/>
      <c r="N101" s="236"/>
    </row>
    <row r="102" spans="1:14" ht="30" customHeight="1">
      <c r="A102" s="179">
        <v>85</v>
      </c>
      <c r="B102" s="179" t="str">
        <f t="shared" si="3"/>
        <v/>
      </c>
      <c r="C102" s="179" t="str">
        <f t="shared" si="4"/>
        <v>（５９）</v>
      </c>
      <c r="D102" s="179">
        <f t="shared" si="5"/>
        <v>85</v>
      </c>
      <c r="E102" s="189" t="s">
        <v>1778</v>
      </c>
      <c r="F102" s="193" t="s">
        <v>1823</v>
      </c>
      <c r="G102" s="202" t="s">
        <v>1649</v>
      </c>
      <c r="H102" s="191"/>
      <c r="I102" s="191"/>
      <c r="J102" s="191"/>
      <c r="K102" s="191"/>
      <c r="L102" s="191"/>
      <c r="M102" s="191"/>
      <c r="N102" s="191"/>
    </row>
    <row r="103" spans="1:14" ht="30" customHeight="1">
      <c r="A103" s="179">
        <v>86</v>
      </c>
      <c r="B103" s="179" t="str">
        <f t="shared" si="3"/>
        <v/>
      </c>
      <c r="C103" s="179" t="str">
        <f t="shared" si="4"/>
        <v>（６０）</v>
      </c>
      <c r="D103" s="179">
        <f t="shared" si="5"/>
        <v>86</v>
      </c>
      <c r="E103" s="189" t="s">
        <v>1552</v>
      </c>
      <c r="F103" s="193" t="s">
        <v>1779</v>
      </c>
      <c r="G103" s="202" t="s">
        <v>1652</v>
      </c>
      <c r="H103" s="202" t="s">
        <v>1824</v>
      </c>
      <c r="I103" s="191"/>
      <c r="J103" s="191"/>
      <c r="K103" s="191"/>
      <c r="L103" s="191"/>
      <c r="M103" s="191"/>
      <c r="N103" s="191"/>
    </row>
  </sheetData>
  <mergeCells count="10">
    <mergeCell ref="E70:N70"/>
    <mergeCell ref="E78:N78"/>
    <mergeCell ref="E87:N87"/>
    <mergeCell ref="E101:N101"/>
    <mergeCell ref="E5:E6"/>
    <mergeCell ref="F5:F6"/>
    <mergeCell ref="G5:N5"/>
    <mergeCell ref="E39:N39"/>
    <mergeCell ref="E48:N48"/>
    <mergeCell ref="E57:N57"/>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30DA-211F-B24A-A267-035E222EC8BE}">
  <sheetPr>
    <tabColor rgb="FFFF0000"/>
  </sheetPr>
  <dimension ref="A1:AI122"/>
  <sheetViews>
    <sheetView topLeftCell="A37" zoomScale="81" workbookViewId="0"/>
  </sheetViews>
  <sheetFormatPr baseColWidth="10" defaultColWidth="7.42578125" defaultRowHeight="30" customHeight="1"/>
  <cols>
    <col min="1" max="4" width="7.42578125" style="179"/>
    <col min="5" max="5" width="7.42578125" style="180"/>
    <col min="6" max="6" width="60.5703125" style="180" customWidth="1"/>
    <col min="7" max="16384" width="7.42578125" style="179"/>
  </cols>
  <sheetData>
    <row r="1" spans="1:35" s="173" customFormat="1" ht="19">
      <c r="A1" s="169" t="s">
        <v>1324</v>
      </c>
      <c r="B1" s="169"/>
      <c r="C1" s="169"/>
      <c r="D1" s="169"/>
      <c r="E1" s="170"/>
      <c r="F1" s="170"/>
      <c r="G1" s="171"/>
      <c r="H1" s="171"/>
      <c r="I1" s="171"/>
      <c r="J1" s="171"/>
      <c r="K1" s="172"/>
      <c r="L1" s="172"/>
      <c r="M1" s="172"/>
      <c r="N1" s="172"/>
    </row>
    <row r="2" spans="1:35" s="173" customFormat="1" ht="22">
      <c r="A2" s="174" t="s">
        <v>1780</v>
      </c>
      <c r="B2" s="174"/>
      <c r="C2" s="174"/>
      <c r="D2" s="174"/>
      <c r="E2" s="170"/>
      <c r="F2" s="170"/>
      <c r="G2" s="171"/>
      <c r="H2" s="171"/>
      <c r="I2" s="171"/>
      <c r="J2" s="171"/>
      <c r="K2" s="172"/>
      <c r="L2" s="172"/>
      <c r="M2" s="172"/>
      <c r="N2" s="172"/>
    </row>
    <row r="3" spans="1:35" s="178" customFormat="1" ht="19">
      <c r="A3" s="175"/>
      <c r="B3" s="175"/>
      <c r="C3" s="175"/>
      <c r="D3" s="175"/>
      <c r="E3" s="176" t="s">
        <v>1825</v>
      </c>
      <c r="F3" s="176"/>
      <c r="G3" s="175"/>
      <c r="H3" s="175"/>
      <c r="I3" s="175"/>
      <c r="J3" s="175"/>
      <c r="K3" s="177"/>
      <c r="L3" s="177"/>
      <c r="M3" s="177"/>
      <c r="N3" s="177"/>
    </row>
    <row r="4" spans="1:35" ht="30" customHeight="1">
      <c r="F4" s="181"/>
    </row>
    <row r="5" spans="1:35" ht="30" customHeight="1">
      <c r="E5" s="240" t="s">
        <v>1327</v>
      </c>
      <c r="F5" s="240" t="s">
        <v>1328</v>
      </c>
      <c r="G5" s="242" t="s">
        <v>1329</v>
      </c>
      <c r="H5" s="242"/>
      <c r="I5" s="242"/>
      <c r="J5" s="242"/>
      <c r="K5" s="242"/>
      <c r="L5" s="242"/>
      <c r="M5" s="242"/>
      <c r="N5" s="242"/>
      <c r="O5" s="179" t="s">
        <v>1330</v>
      </c>
    </row>
    <row r="6" spans="1:35" ht="30" customHeight="1">
      <c r="E6" s="241"/>
      <c r="F6" s="241"/>
      <c r="G6" s="183" t="s">
        <v>1331</v>
      </c>
      <c r="H6" s="183" t="s">
        <v>1332</v>
      </c>
      <c r="I6" s="183" t="s">
        <v>1333</v>
      </c>
      <c r="J6" s="183" t="s">
        <v>1334</v>
      </c>
      <c r="K6" s="183" t="s">
        <v>1335</v>
      </c>
      <c r="L6" s="183" t="s">
        <v>1336</v>
      </c>
      <c r="M6" s="183" t="s">
        <v>1337</v>
      </c>
      <c r="N6" s="183" t="s">
        <v>1338</v>
      </c>
    </row>
    <row r="7" spans="1:35" s="184" customFormat="1" ht="40" customHeight="1">
      <c r="E7" s="185" t="s">
        <v>1655</v>
      </c>
      <c r="F7" s="186"/>
      <c r="G7" s="187"/>
      <c r="H7" s="187"/>
      <c r="I7" s="187"/>
      <c r="J7" s="187"/>
      <c r="K7" s="187"/>
      <c r="L7" s="187"/>
      <c r="M7" s="187"/>
      <c r="N7" s="188"/>
    </row>
    <row r="8" spans="1:35" ht="30" customHeight="1">
      <c r="B8" s="179" t="str">
        <f t="shared" ref="B8:B71" si="0">IF(A8&lt;&gt;"",B7,IF(ISERROR(FIND("　",E8)),E8,""))</f>
        <v>（１）</v>
      </c>
      <c r="C8" s="179" t="str">
        <f t="shared" ref="C8:C71" si="1">IF(A8&lt;&gt;"", B8&amp;E8, "")</f>
        <v/>
      </c>
      <c r="D8" s="179" t="str">
        <f t="shared" ref="D8:D71" si="2">IF(A8=0,"",A8)</f>
        <v/>
      </c>
      <c r="E8" s="189" t="s">
        <v>1340</v>
      </c>
      <c r="F8" s="207" t="s">
        <v>1782</v>
      </c>
      <c r="G8" s="191"/>
      <c r="H8" s="191"/>
      <c r="I8" s="191"/>
      <c r="J8" s="191"/>
      <c r="K8" s="191"/>
      <c r="L8" s="191"/>
      <c r="M8" s="191"/>
      <c r="N8" s="191"/>
      <c r="P8" s="184"/>
      <c r="Q8" s="184"/>
      <c r="R8" s="184"/>
      <c r="S8" s="184"/>
      <c r="T8" s="184"/>
      <c r="U8" s="184"/>
      <c r="V8" s="184"/>
      <c r="W8" s="184"/>
      <c r="X8" s="184"/>
      <c r="Y8" s="184"/>
      <c r="Z8" s="184"/>
      <c r="AA8" s="184"/>
      <c r="AB8" s="184"/>
      <c r="AC8" s="184"/>
      <c r="AD8" s="184"/>
      <c r="AE8" s="184"/>
      <c r="AF8" s="184"/>
      <c r="AG8" s="184"/>
      <c r="AH8" s="184"/>
      <c r="AI8" s="184"/>
    </row>
    <row r="9" spans="1:35" ht="30" customHeight="1">
      <c r="A9" s="179">
        <v>1</v>
      </c>
      <c r="B9" s="179" t="str">
        <f t="shared" si="0"/>
        <v>（１）</v>
      </c>
      <c r="C9" s="179" t="str">
        <f t="shared" si="1"/>
        <v>（１）ア</v>
      </c>
      <c r="D9" s="179">
        <f t="shared" si="2"/>
        <v>1</v>
      </c>
      <c r="E9" s="192" t="s">
        <v>1342</v>
      </c>
      <c r="F9" s="193" t="s">
        <v>1089</v>
      </c>
      <c r="G9" s="194" t="s">
        <v>1350</v>
      </c>
      <c r="H9" s="194" t="s">
        <v>1345</v>
      </c>
      <c r="I9" s="194" t="s">
        <v>1346</v>
      </c>
      <c r="J9" s="194" t="s">
        <v>1347</v>
      </c>
      <c r="K9" s="191"/>
      <c r="L9" s="191"/>
      <c r="M9" s="191"/>
      <c r="N9" s="191"/>
      <c r="P9" s="184"/>
      <c r="Q9" s="184"/>
      <c r="R9" s="184"/>
      <c r="S9" s="184"/>
      <c r="T9" s="184"/>
      <c r="U9" s="184"/>
      <c r="V9" s="184"/>
      <c r="W9" s="184"/>
      <c r="X9" s="184"/>
      <c r="Y9" s="184"/>
      <c r="Z9" s="184"/>
      <c r="AA9" s="184"/>
      <c r="AB9" s="184"/>
      <c r="AC9" s="184"/>
      <c r="AD9" s="184"/>
      <c r="AE9" s="184"/>
      <c r="AF9" s="184"/>
      <c r="AG9" s="184"/>
      <c r="AH9" s="184"/>
      <c r="AI9" s="184"/>
    </row>
    <row r="10" spans="1:35" ht="30" customHeight="1">
      <c r="A10" s="179">
        <v>2</v>
      </c>
      <c r="B10" s="179" t="str">
        <f t="shared" si="0"/>
        <v>（１）</v>
      </c>
      <c r="C10" s="179" t="str">
        <f t="shared" si="1"/>
        <v>（１）イ</v>
      </c>
      <c r="D10" s="179">
        <f t="shared" si="2"/>
        <v>2</v>
      </c>
      <c r="E10" s="192" t="s">
        <v>1348</v>
      </c>
      <c r="F10" s="193" t="s">
        <v>1090</v>
      </c>
      <c r="G10" s="194" t="s">
        <v>1350</v>
      </c>
      <c r="H10" s="194" t="s">
        <v>1345</v>
      </c>
      <c r="I10" s="194" t="s">
        <v>1346</v>
      </c>
      <c r="J10" s="194" t="s">
        <v>1347</v>
      </c>
      <c r="K10" s="191"/>
      <c r="L10" s="191"/>
      <c r="M10" s="191"/>
      <c r="N10" s="191"/>
      <c r="P10" s="184"/>
      <c r="Q10" s="184"/>
      <c r="R10" s="184"/>
      <c r="S10" s="184"/>
      <c r="T10" s="184"/>
      <c r="U10" s="184"/>
      <c r="V10" s="184"/>
      <c r="W10" s="184"/>
      <c r="X10" s="184"/>
      <c r="Y10" s="184"/>
      <c r="Z10" s="184"/>
      <c r="AA10" s="184"/>
      <c r="AB10" s="184"/>
      <c r="AC10" s="184"/>
      <c r="AD10" s="184"/>
      <c r="AE10" s="184"/>
      <c r="AF10" s="184"/>
      <c r="AG10" s="184"/>
      <c r="AH10" s="184"/>
      <c r="AI10" s="184"/>
    </row>
    <row r="11" spans="1:35" ht="30" customHeight="1">
      <c r="A11" s="179">
        <v>3</v>
      </c>
      <c r="B11" s="179" t="str">
        <f t="shared" si="0"/>
        <v>（１）</v>
      </c>
      <c r="C11" s="179" t="str">
        <f t="shared" si="1"/>
        <v>（１）ウ</v>
      </c>
      <c r="D11" s="179">
        <f t="shared" si="2"/>
        <v>3</v>
      </c>
      <c r="E11" s="192" t="s">
        <v>1351</v>
      </c>
      <c r="F11" s="193" t="s">
        <v>1091</v>
      </c>
      <c r="G11" s="194" t="s">
        <v>1350</v>
      </c>
      <c r="H11" s="194" t="s">
        <v>1345</v>
      </c>
      <c r="I11" s="194" t="s">
        <v>1346</v>
      </c>
      <c r="J11" s="194" t="s">
        <v>1347</v>
      </c>
      <c r="K11" s="191"/>
      <c r="L11" s="191"/>
      <c r="M11" s="191"/>
      <c r="N11" s="191"/>
      <c r="P11" s="184"/>
      <c r="Q11" s="184"/>
      <c r="R11" s="184"/>
      <c r="S11" s="184"/>
      <c r="T11" s="184"/>
      <c r="U11" s="184"/>
      <c r="V11" s="184"/>
      <c r="W11" s="184"/>
      <c r="X11" s="184"/>
      <c r="Y11" s="184"/>
      <c r="Z11" s="184"/>
      <c r="AA11" s="184"/>
      <c r="AB11" s="184"/>
      <c r="AC11" s="184"/>
      <c r="AD11" s="184"/>
      <c r="AE11" s="184"/>
      <c r="AF11" s="184"/>
      <c r="AG11" s="184"/>
      <c r="AH11" s="184"/>
      <c r="AI11" s="184"/>
    </row>
    <row r="12" spans="1:35" ht="30" customHeight="1">
      <c r="A12" s="179">
        <v>4</v>
      </c>
      <c r="B12" s="179" t="str">
        <f t="shared" si="0"/>
        <v>（１）</v>
      </c>
      <c r="C12" s="179" t="str">
        <f t="shared" si="1"/>
        <v>（１）エ</v>
      </c>
      <c r="D12" s="179">
        <f t="shared" si="2"/>
        <v>4</v>
      </c>
      <c r="E12" s="192" t="s">
        <v>1352</v>
      </c>
      <c r="F12" s="193" t="s">
        <v>1092</v>
      </c>
      <c r="G12" s="194" t="s">
        <v>1350</v>
      </c>
      <c r="H12" s="194" t="s">
        <v>1345</v>
      </c>
      <c r="I12" s="194" t="s">
        <v>1346</v>
      </c>
      <c r="J12" s="194" t="s">
        <v>1347</v>
      </c>
      <c r="K12" s="191"/>
      <c r="L12" s="191"/>
      <c r="M12" s="191"/>
      <c r="N12" s="191"/>
      <c r="P12" s="184"/>
      <c r="Q12" s="184"/>
      <c r="R12" s="184"/>
      <c r="S12" s="184"/>
      <c r="T12" s="184"/>
      <c r="U12" s="184"/>
      <c r="V12" s="184"/>
      <c r="W12" s="184"/>
      <c r="X12" s="184"/>
      <c r="Y12" s="184"/>
      <c r="Z12" s="184"/>
      <c r="AA12" s="184"/>
      <c r="AB12" s="184"/>
      <c r="AC12" s="184"/>
      <c r="AD12" s="184"/>
      <c r="AE12" s="184"/>
      <c r="AF12" s="184"/>
      <c r="AG12" s="184"/>
      <c r="AH12" s="184"/>
      <c r="AI12" s="184"/>
    </row>
    <row r="13" spans="1:35" ht="40" customHeight="1">
      <c r="B13" s="179" t="str">
        <f t="shared" si="0"/>
        <v/>
      </c>
      <c r="C13" s="179" t="str">
        <f t="shared" si="1"/>
        <v/>
      </c>
      <c r="D13" s="179" t="str">
        <f t="shared" si="2"/>
        <v/>
      </c>
      <c r="E13" s="195" t="s">
        <v>1659</v>
      </c>
      <c r="F13" s="196"/>
      <c r="G13" s="196"/>
      <c r="H13" s="196"/>
      <c r="I13" s="196"/>
      <c r="J13" s="196"/>
      <c r="K13" s="196"/>
      <c r="L13" s="196"/>
      <c r="M13" s="196"/>
      <c r="N13" s="197"/>
      <c r="P13" s="184"/>
      <c r="Q13" s="184"/>
      <c r="R13" s="184"/>
      <c r="S13" s="184"/>
      <c r="T13" s="184"/>
      <c r="U13" s="184"/>
      <c r="V13" s="184"/>
      <c r="W13" s="184"/>
      <c r="X13" s="184"/>
      <c r="Y13" s="184"/>
      <c r="Z13" s="184"/>
      <c r="AA13" s="184"/>
      <c r="AB13" s="184"/>
      <c r="AC13" s="184"/>
      <c r="AD13" s="184"/>
      <c r="AE13" s="184"/>
      <c r="AF13" s="184"/>
      <c r="AG13" s="184"/>
      <c r="AH13" s="184"/>
      <c r="AI13" s="184"/>
    </row>
    <row r="14" spans="1:35" ht="40" customHeight="1">
      <c r="B14" s="179" t="str">
        <f t="shared" si="0"/>
        <v>（２）</v>
      </c>
      <c r="C14" s="179" t="str">
        <f t="shared" si="1"/>
        <v/>
      </c>
      <c r="D14" s="179" t="str">
        <f t="shared" si="2"/>
        <v/>
      </c>
      <c r="E14" s="189" t="s">
        <v>1355</v>
      </c>
      <c r="F14" s="208" t="s">
        <v>1826</v>
      </c>
      <c r="G14" s="191"/>
      <c r="H14" s="191"/>
      <c r="I14" s="191"/>
      <c r="J14" s="191"/>
      <c r="K14" s="191"/>
      <c r="L14" s="191"/>
      <c r="M14" s="191"/>
      <c r="N14" s="191"/>
      <c r="O14" s="179" t="s">
        <v>1827</v>
      </c>
      <c r="P14" s="184"/>
      <c r="Q14" s="184"/>
      <c r="R14" s="184"/>
      <c r="S14" s="184"/>
      <c r="T14" s="184"/>
      <c r="U14" s="184"/>
      <c r="V14" s="184"/>
      <c r="W14" s="184"/>
      <c r="X14" s="184"/>
      <c r="Y14" s="184"/>
      <c r="Z14" s="184"/>
      <c r="AA14" s="184"/>
      <c r="AB14" s="184"/>
      <c r="AC14" s="184"/>
      <c r="AD14" s="184"/>
      <c r="AE14" s="184"/>
      <c r="AF14" s="184"/>
      <c r="AG14" s="184"/>
      <c r="AH14" s="184"/>
      <c r="AI14" s="184"/>
    </row>
    <row r="15" spans="1:35" ht="30" customHeight="1">
      <c r="A15" s="179">
        <v>5</v>
      </c>
      <c r="B15" s="179" t="str">
        <f t="shared" si="0"/>
        <v>（２）</v>
      </c>
      <c r="C15" s="179" t="str">
        <f t="shared" si="1"/>
        <v>（２）ア</v>
      </c>
      <c r="D15" s="179">
        <f t="shared" si="2"/>
        <v>5</v>
      </c>
      <c r="E15" s="189" t="s">
        <v>1342</v>
      </c>
      <c r="F15" s="193" t="s">
        <v>1112</v>
      </c>
      <c r="G15" s="194" t="s">
        <v>1358</v>
      </c>
      <c r="H15" s="194" t="s">
        <v>1359</v>
      </c>
      <c r="I15" s="194" t="s">
        <v>1360</v>
      </c>
      <c r="J15" s="194" t="s">
        <v>1361</v>
      </c>
      <c r="K15" s="194" t="s">
        <v>1362</v>
      </c>
      <c r="L15" s="198"/>
      <c r="M15" s="191"/>
      <c r="N15" s="191"/>
      <c r="P15" s="184"/>
      <c r="Q15" s="184"/>
      <c r="R15" s="184"/>
      <c r="S15" s="184"/>
      <c r="T15" s="184"/>
      <c r="U15" s="184"/>
      <c r="V15" s="184"/>
      <c r="W15" s="184"/>
      <c r="X15" s="184"/>
      <c r="Y15" s="184"/>
      <c r="Z15" s="184"/>
      <c r="AA15" s="184"/>
      <c r="AB15" s="184"/>
      <c r="AC15" s="184"/>
      <c r="AD15" s="184"/>
      <c r="AE15" s="184"/>
      <c r="AF15" s="184"/>
      <c r="AG15" s="184"/>
      <c r="AH15" s="184"/>
      <c r="AI15" s="184"/>
    </row>
    <row r="16" spans="1:35" ht="30" customHeight="1">
      <c r="A16" s="179">
        <v>6</v>
      </c>
      <c r="B16" s="179" t="str">
        <f t="shared" si="0"/>
        <v>（２）</v>
      </c>
      <c r="C16" s="179" t="str">
        <f t="shared" si="1"/>
        <v>（２）イ</v>
      </c>
      <c r="D16" s="179">
        <f t="shared" si="2"/>
        <v>6</v>
      </c>
      <c r="E16" s="189" t="s">
        <v>1348</v>
      </c>
      <c r="F16" s="193" t="s">
        <v>1122</v>
      </c>
      <c r="G16" s="194" t="s">
        <v>1358</v>
      </c>
      <c r="H16" s="194" t="s">
        <v>1359</v>
      </c>
      <c r="I16" s="194" t="s">
        <v>1360</v>
      </c>
      <c r="J16" s="194" t="s">
        <v>1361</v>
      </c>
      <c r="K16" s="194" t="s">
        <v>1362</v>
      </c>
      <c r="L16" s="198"/>
      <c r="M16" s="191"/>
      <c r="N16" s="191"/>
      <c r="P16" s="184"/>
      <c r="Q16" s="184"/>
      <c r="R16" s="184"/>
      <c r="S16" s="184"/>
      <c r="T16" s="184"/>
      <c r="U16" s="184"/>
      <c r="V16" s="184"/>
      <c r="W16" s="184"/>
      <c r="X16" s="184"/>
      <c r="Y16" s="184"/>
      <c r="Z16" s="184"/>
      <c r="AA16" s="184"/>
      <c r="AB16" s="184"/>
      <c r="AC16" s="184"/>
      <c r="AD16" s="184"/>
      <c r="AE16" s="184"/>
      <c r="AF16" s="184"/>
      <c r="AG16" s="184"/>
      <c r="AH16" s="184"/>
      <c r="AI16" s="184"/>
    </row>
    <row r="17" spans="1:35" ht="30" customHeight="1">
      <c r="A17" s="179">
        <v>7</v>
      </c>
      <c r="B17" s="179" t="str">
        <f t="shared" si="0"/>
        <v>（２）</v>
      </c>
      <c r="C17" s="179" t="str">
        <f t="shared" si="1"/>
        <v>（２）ウ</v>
      </c>
      <c r="D17" s="179">
        <f t="shared" si="2"/>
        <v>7</v>
      </c>
      <c r="E17" s="189" t="s">
        <v>1351</v>
      </c>
      <c r="F17" s="193" t="s">
        <v>1097</v>
      </c>
      <c r="G17" s="194" t="s">
        <v>1358</v>
      </c>
      <c r="H17" s="194" t="s">
        <v>1359</v>
      </c>
      <c r="I17" s="194" t="s">
        <v>1360</v>
      </c>
      <c r="J17" s="194" t="s">
        <v>1361</v>
      </c>
      <c r="K17" s="194" t="s">
        <v>1362</v>
      </c>
      <c r="L17" s="198"/>
      <c r="M17" s="191"/>
      <c r="N17" s="191"/>
      <c r="P17" s="184"/>
      <c r="Q17" s="184"/>
      <c r="R17" s="184"/>
      <c r="S17" s="184"/>
      <c r="T17" s="184"/>
      <c r="U17" s="184"/>
      <c r="V17" s="184"/>
      <c r="W17" s="184"/>
      <c r="X17" s="184"/>
      <c r="Y17" s="184"/>
      <c r="Z17" s="184"/>
      <c r="AA17" s="184"/>
      <c r="AB17" s="184"/>
      <c r="AC17" s="184"/>
      <c r="AD17" s="184"/>
      <c r="AE17" s="184"/>
      <c r="AF17" s="184"/>
      <c r="AG17" s="184"/>
      <c r="AH17" s="184"/>
      <c r="AI17" s="184"/>
    </row>
    <row r="18" spans="1:35" ht="30" customHeight="1">
      <c r="A18" s="179">
        <v>8</v>
      </c>
      <c r="B18" s="179" t="str">
        <f t="shared" si="0"/>
        <v>（２）</v>
      </c>
      <c r="C18" s="179" t="str">
        <f t="shared" si="1"/>
        <v>（２）エ</v>
      </c>
      <c r="D18" s="179">
        <f t="shared" si="2"/>
        <v>8</v>
      </c>
      <c r="E18" s="189" t="s">
        <v>1352</v>
      </c>
      <c r="F18" s="193" t="s">
        <v>1126</v>
      </c>
      <c r="G18" s="194" t="s">
        <v>1358</v>
      </c>
      <c r="H18" s="194" t="s">
        <v>1359</v>
      </c>
      <c r="I18" s="194" t="s">
        <v>1360</v>
      </c>
      <c r="J18" s="194" t="s">
        <v>1361</v>
      </c>
      <c r="K18" s="194" t="s">
        <v>1362</v>
      </c>
      <c r="L18" s="198"/>
      <c r="M18" s="191"/>
      <c r="N18" s="191"/>
      <c r="P18" s="184"/>
      <c r="Q18" s="184"/>
      <c r="R18" s="184"/>
      <c r="S18" s="184"/>
      <c r="T18" s="184"/>
      <c r="U18" s="184"/>
      <c r="V18" s="184"/>
      <c r="W18" s="184"/>
      <c r="X18" s="184"/>
      <c r="Y18" s="184"/>
      <c r="Z18" s="184"/>
      <c r="AA18" s="184"/>
      <c r="AB18" s="184"/>
      <c r="AC18" s="184"/>
      <c r="AD18" s="184"/>
      <c r="AE18" s="184"/>
      <c r="AF18" s="184"/>
      <c r="AG18" s="184"/>
      <c r="AH18" s="184"/>
      <c r="AI18" s="184"/>
    </row>
    <row r="19" spans="1:35" ht="30" customHeight="1">
      <c r="A19" s="179">
        <v>9</v>
      </c>
      <c r="B19" s="179" t="str">
        <f t="shared" si="0"/>
        <v>（２）</v>
      </c>
      <c r="C19" s="179" t="str">
        <f t="shared" si="1"/>
        <v>（２）オ</v>
      </c>
      <c r="D19" s="179">
        <f t="shared" si="2"/>
        <v>9</v>
      </c>
      <c r="E19" s="189" t="s">
        <v>1365</v>
      </c>
      <c r="F19" s="193" t="s">
        <v>1135</v>
      </c>
      <c r="G19" s="194" t="s">
        <v>1358</v>
      </c>
      <c r="H19" s="194" t="s">
        <v>1359</v>
      </c>
      <c r="I19" s="194" t="s">
        <v>1360</v>
      </c>
      <c r="J19" s="194" t="s">
        <v>1361</v>
      </c>
      <c r="K19" s="194" t="s">
        <v>1362</v>
      </c>
      <c r="L19" s="198"/>
      <c r="M19" s="191"/>
      <c r="N19" s="191"/>
      <c r="P19" s="184"/>
      <c r="Q19" s="184"/>
      <c r="R19" s="184"/>
      <c r="S19" s="184"/>
      <c r="T19" s="184"/>
      <c r="U19" s="184"/>
      <c r="V19" s="184"/>
      <c r="W19" s="184"/>
      <c r="X19" s="184"/>
      <c r="Y19" s="184"/>
      <c r="Z19" s="184"/>
      <c r="AA19" s="184"/>
      <c r="AB19" s="184"/>
      <c r="AC19" s="184"/>
      <c r="AD19" s="184"/>
      <c r="AE19" s="184"/>
      <c r="AF19" s="184"/>
      <c r="AG19" s="184"/>
      <c r="AH19" s="184"/>
      <c r="AI19" s="184"/>
    </row>
    <row r="20" spans="1:35" ht="30" customHeight="1">
      <c r="A20" s="179">
        <v>10</v>
      </c>
      <c r="B20" s="179" t="str">
        <f t="shared" si="0"/>
        <v>（２）</v>
      </c>
      <c r="C20" s="179" t="str">
        <f t="shared" si="1"/>
        <v>（２）カ</v>
      </c>
      <c r="D20" s="179">
        <f t="shared" si="2"/>
        <v>10</v>
      </c>
      <c r="E20" s="189" t="s">
        <v>1367</v>
      </c>
      <c r="F20" s="199" t="s">
        <v>1132</v>
      </c>
      <c r="G20" s="194" t="s">
        <v>1358</v>
      </c>
      <c r="H20" s="194" t="s">
        <v>1359</v>
      </c>
      <c r="I20" s="194" t="s">
        <v>1360</v>
      </c>
      <c r="J20" s="194" t="s">
        <v>1361</v>
      </c>
      <c r="K20" s="194" t="s">
        <v>1362</v>
      </c>
      <c r="L20" s="198"/>
      <c r="M20" s="191"/>
      <c r="N20" s="191"/>
      <c r="P20" s="184"/>
      <c r="Q20" s="184"/>
      <c r="R20" s="184"/>
      <c r="S20" s="184"/>
      <c r="T20" s="184"/>
      <c r="U20" s="184"/>
      <c r="V20" s="184"/>
      <c r="W20" s="184"/>
      <c r="X20" s="184"/>
      <c r="Y20" s="184"/>
      <c r="Z20" s="184"/>
      <c r="AA20" s="184"/>
      <c r="AB20" s="184"/>
      <c r="AC20" s="184"/>
      <c r="AD20" s="184"/>
      <c r="AE20" s="184"/>
      <c r="AF20" s="184"/>
      <c r="AG20" s="184"/>
      <c r="AH20" s="184"/>
      <c r="AI20" s="184"/>
    </row>
    <row r="21" spans="1:35" ht="30" customHeight="1">
      <c r="A21" s="179">
        <v>11</v>
      </c>
      <c r="B21" s="179" t="str">
        <f t="shared" si="0"/>
        <v>（２）</v>
      </c>
      <c r="C21" s="179" t="str">
        <f t="shared" si="1"/>
        <v>（２）キ</v>
      </c>
      <c r="D21" s="179">
        <f t="shared" si="2"/>
        <v>11</v>
      </c>
      <c r="E21" s="189" t="s">
        <v>1368</v>
      </c>
      <c r="F21" s="193" t="s">
        <v>1134</v>
      </c>
      <c r="G21" s="194" t="s">
        <v>1358</v>
      </c>
      <c r="H21" s="194" t="s">
        <v>1359</v>
      </c>
      <c r="I21" s="194" t="s">
        <v>1360</v>
      </c>
      <c r="J21" s="194" t="s">
        <v>1361</v>
      </c>
      <c r="K21" s="194" t="s">
        <v>1362</v>
      </c>
      <c r="L21" s="198"/>
      <c r="M21" s="191"/>
      <c r="N21" s="191"/>
      <c r="P21" s="184"/>
      <c r="Q21" s="184"/>
      <c r="R21" s="184"/>
      <c r="S21" s="184"/>
      <c r="T21" s="184"/>
      <c r="U21" s="184"/>
      <c r="V21" s="184"/>
      <c r="W21" s="184"/>
      <c r="X21" s="184"/>
      <c r="Y21" s="184"/>
      <c r="Z21" s="184"/>
      <c r="AA21" s="184"/>
      <c r="AB21" s="184"/>
      <c r="AC21" s="184"/>
      <c r="AD21" s="184"/>
      <c r="AE21" s="184"/>
      <c r="AF21" s="184"/>
      <c r="AG21" s="184"/>
      <c r="AH21" s="184"/>
      <c r="AI21" s="184"/>
    </row>
    <row r="22" spans="1:35" ht="30" customHeight="1">
      <c r="A22" s="179">
        <v>12</v>
      </c>
      <c r="B22" s="179" t="str">
        <f t="shared" si="0"/>
        <v>（２）</v>
      </c>
      <c r="C22" s="179" t="str">
        <f t="shared" si="1"/>
        <v>（２）ク</v>
      </c>
      <c r="D22" s="179">
        <f t="shared" si="2"/>
        <v>12</v>
      </c>
      <c r="E22" s="189" t="s">
        <v>1370</v>
      </c>
      <c r="F22" s="193" t="s">
        <v>1127</v>
      </c>
      <c r="G22" s="194" t="s">
        <v>1358</v>
      </c>
      <c r="H22" s="194" t="s">
        <v>1359</v>
      </c>
      <c r="I22" s="194" t="s">
        <v>1360</v>
      </c>
      <c r="J22" s="194" t="s">
        <v>1361</v>
      </c>
      <c r="K22" s="194" t="s">
        <v>1362</v>
      </c>
      <c r="L22" s="198"/>
      <c r="M22" s="191"/>
      <c r="N22" s="191"/>
      <c r="P22" s="184"/>
      <c r="Q22" s="184"/>
      <c r="R22" s="184"/>
      <c r="S22" s="184"/>
      <c r="T22" s="184"/>
      <c r="U22" s="184"/>
      <c r="V22" s="184"/>
      <c r="W22" s="184"/>
      <c r="X22" s="184"/>
      <c r="Y22" s="184"/>
      <c r="Z22" s="184"/>
      <c r="AA22" s="184"/>
      <c r="AB22" s="184"/>
      <c r="AC22" s="184"/>
      <c r="AD22" s="184"/>
      <c r="AE22" s="184"/>
      <c r="AF22" s="184"/>
      <c r="AG22" s="184"/>
      <c r="AH22" s="184"/>
      <c r="AI22" s="184"/>
    </row>
    <row r="23" spans="1:35" ht="30" customHeight="1">
      <c r="A23" s="179">
        <v>13</v>
      </c>
      <c r="B23" s="179" t="str">
        <f t="shared" si="0"/>
        <v>（２）</v>
      </c>
      <c r="C23" s="179" t="str">
        <f t="shared" si="1"/>
        <v>（２）ケ</v>
      </c>
      <c r="D23" s="179">
        <f t="shared" si="2"/>
        <v>13</v>
      </c>
      <c r="E23" s="189" t="s">
        <v>1372</v>
      </c>
      <c r="F23" s="193" t="s">
        <v>1108</v>
      </c>
      <c r="G23" s="194" t="s">
        <v>1358</v>
      </c>
      <c r="H23" s="194" t="s">
        <v>1359</v>
      </c>
      <c r="I23" s="194" t="s">
        <v>1360</v>
      </c>
      <c r="J23" s="194" t="s">
        <v>1361</v>
      </c>
      <c r="K23" s="194" t="s">
        <v>1362</v>
      </c>
      <c r="L23" s="198"/>
      <c r="M23" s="191"/>
      <c r="N23" s="191"/>
      <c r="P23" s="184"/>
      <c r="Q23" s="184"/>
      <c r="R23" s="184"/>
      <c r="S23" s="184"/>
      <c r="T23" s="184"/>
      <c r="U23" s="184"/>
      <c r="V23" s="184"/>
      <c r="W23" s="184"/>
      <c r="X23" s="184"/>
      <c r="Y23" s="184"/>
      <c r="Z23" s="184"/>
      <c r="AA23" s="184"/>
      <c r="AB23" s="184"/>
      <c r="AC23" s="184"/>
      <c r="AD23" s="184"/>
      <c r="AE23" s="184"/>
      <c r="AF23" s="184"/>
      <c r="AG23" s="184"/>
      <c r="AH23" s="184"/>
      <c r="AI23" s="184"/>
    </row>
    <row r="24" spans="1:35" ht="30" customHeight="1">
      <c r="A24" s="179">
        <v>14</v>
      </c>
      <c r="B24" s="179" t="str">
        <f t="shared" si="0"/>
        <v>（２）</v>
      </c>
      <c r="C24" s="179" t="str">
        <f t="shared" si="1"/>
        <v>（２）コ</v>
      </c>
      <c r="D24" s="179">
        <f t="shared" si="2"/>
        <v>14</v>
      </c>
      <c r="E24" s="189" t="s">
        <v>1373</v>
      </c>
      <c r="F24" s="193" t="s">
        <v>1124</v>
      </c>
      <c r="G24" s="194" t="s">
        <v>1358</v>
      </c>
      <c r="H24" s="194" t="s">
        <v>1359</v>
      </c>
      <c r="I24" s="194" t="s">
        <v>1360</v>
      </c>
      <c r="J24" s="194" t="s">
        <v>1361</v>
      </c>
      <c r="K24" s="194" t="s">
        <v>1362</v>
      </c>
      <c r="L24" s="198"/>
      <c r="M24" s="191"/>
      <c r="N24" s="191"/>
      <c r="P24" s="184"/>
      <c r="Q24" s="184"/>
      <c r="R24" s="184"/>
      <c r="S24" s="184"/>
      <c r="T24" s="184"/>
      <c r="U24" s="184"/>
      <c r="V24" s="184"/>
      <c r="W24" s="184"/>
      <c r="X24" s="184"/>
      <c r="Y24" s="184"/>
      <c r="Z24" s="184"/>
      <c r="AA24" s="184"/>
      <c r="AB24" s="184"/>
      <c r="AC24" s="184"/>
      <c r="AD24" s="184"/>
      <c r="AE24" s="184"/>
      <c r="AF24" s="184"/>
      <c r="AG24" s="184"/>
      <c r="AH24" s="184"/>
      <c r="AI24" s="184"/>
    </row>
    <row r="25" spans="1:35" ht="30" customHeight="1">
      <c r="A25" s="179">
        <v>15</v>
      </c>
      <c r="B25" s="179" t="str">
        <f t="shared" si="0"/>
        <v>（２）</v>
      </c>
      <c r="C25" s="179" t="str">
        <f t="shared" si="1"/>
        <v>（２）サ</v>
      </c>
      <c r="D25" s="179">
        <f t="shared" si="2"/>
        <v>15</v>
      </c>
      <c r="E25" s="189" t="s">
        <v>1375</v>
      </c>
      <c r="F25" s="193" t="s">
        <v>1099</v>
      </c>
      <c r="G25" s="194" t="s">
        <v>1358</v>
      </c>
      <c r="H25" s="194" t="s">
        <v>1359</v>
      </c>
      <c r="I25" s="194" t="s">
        <v>1360</v>
      </c>
      <c r="J25" s="194" t="s">
        <v>1361</v>
      </c>
      <c r="K25" s="194" t="s">
        <v>1362</v>
      </c>
      <c r="L25" s="198"/>
      <c r="M25" s="191"/>
      <c r="N25" s="191"/>
      <c r="P25" s="184"/>
      <c r="Q25" s="184"/>
      <c r="R25" s="184"/>
      <c r="S25" s="184"/>
      <c r="T25" s="184"/>
      <c r="U25" s="184"/>
      <c r="V25" s="184"/>
      <c r="W25" s="184"/>
      <c r="X25" s="184"/>
      <c r="Y25" s="184"/>
      <c r="Z25" s="184"/>
      <c r="AA25" s="184"/>
      <c r="AB25" s="184"/>
      <c r="AC25" s="184"/>
      <c r="AD25" s="184"/>
      <c r="AE25" s="184"/>
      <c r="AF25" s="184"/>
      <c r="AG25" s="184"/>
      <c r="AH25" s="184"/>
      <c r="AI25" s="184"/>
    </row>
    <row r="26" spans="1:35" ht="30" customHeight="1">
      <c r="A26" s="179">
        <v>16</v>
      </c>
      <c r="B26" s="179" t="str">
        <f t="shared" si="0"/>
        <v>（２）</v>
      </c>
      <c r="C26" s="179" t="str">
        <f t="shared" si="1"/>
        <v>（２）シ</v>
      </c>
      <c r="D26" s="179">
        <f t="shared" si="2"/>
        <v>16</v>
      </c>
      <c r="E26" s="189" t="s">
        <v>1377</v>
      </c>
      <c r="F26" s="193" t="s">
        <v>1119</v>
      </c>
      <c r="G26" s="194" t="s">
        <v>1358</v>
      </c>
      <c r="H26" s="194" t="s">
        <v>1359</v>
      </c>
      <c r="I26" s="194" t="s">
        <v>1360</v>
      </c>
      <c r="J26" s="194" t="s">
        <v>1361</v>
      </c>
      <c r="K26" s="194" t="s">
        <v>1362</v>
      </c>
      <c r="L26" s="198"/>
      <c r="M26" s="191"/>
      <c r="N26" s="191"/>
      <c r="P26" s="184"/>
      <c r="Q26" s="184"/>
      <c r="R26" s="184"/>
      <c r="S26" s="184"/>
      <c r="T26" s="184"/>
      <c r="U26" s="184"/>
      <c r="V26" s="184"/>
      <c r="W26" s="184"/>
      <c r="X26" s="184"/>
      <c r="Y26" s="184"/>
      <c r="Z26" s="184"/>
      <c r="AA26" s="184"/>
      <c r="AB26" s="184"/>
      <c r="AC26" s="184"/>
      <c r="AD26" s="184"/>
      <c r="AE26" s="184"/>
      <c r="AF26" s="184"/>
      <c r="AG26" s="184"/>
      <c r="AH26" s="184"/>
      <c r="AI26" s="184"/>
    </row>
    <row r="27" spans="1:35" ht="30" customHeight="1">
      <c r="A27" s="179">
        <v>17</v>
      </c>
      <c r="B27" s="179" t="str">
        <f t="shared" si="0"/>
        <v>（２）</v>
      </c>
      <c r="C27" s="179" t="str">
        <f t="shared" si="1"/>
        <v>（２）ス</v>
      </c>
      <c r="D27" s="179">
        <f t="shared" si="2"/>
        <v>17</v>
      </c>
      <c r="E27" s="189" t="s">
        <v>1379</v>
      </c>
      <c r="F27" s="193" t="s">
        <v>1095</v>
      </c>
      <c r="G27" s="194" t="s">
        <v>1358</v>
      </c>
      <c r="H27" s="194" t="s">
        <v>1359</v>
      </c>
      <c r="I27" s="194" t="s">
        <v>1360</v>
      </c>
      <c r="J27" s="194" t="s">
        <v>1361</v>
      </c>
      <c r="K27" s="194" t="s">
        <v>1362</v>
      </c>
      <c r="L27" s="198"/>
      <c r="M27" s="191"/>
      <c r="N27" s="191"/>
      <c r="P27" s="184"/>
      <c r="Q27" s="184"/>
      <c r="R27" s="184"/>
      <c r="S27" s="184"/>
      <c r="T27" s="184"/>
      <c r="U27" s="184"/>
      <c r="V27" s="184"/>
      <c r="W27" s="184"/>
      <c r="X27" s="184"/>
      <c r="Y27" s="184"/>
      <c r="Z27" s="184"/>
      <c r="AA27" s="184"/>
      <c r="AB27" s="184"/>
      <c r="AC27" s="184"/>
      <c r="AD27" s="184"/>
      <c r="AE27" s="184"/>
      <c r="AF27" s="184"/>
      <c r="AG27" s="184"/>
      <c r="AH27" s="184"/>
      <c r="AI27" s="184"/>
    </row>
    <row r="28" spans="1:35" ht="30" customHeight="1">
      <c r="A28" s="179">
        <v>18</v>
      </c>
      <c r="B28" s="179" t="str">
        <f t="shared" si="0"/>
        <v>（２）</v>
      </c>
      <c r="C28" s="179" t="str">
        <f t="shared" si="1"/>
        <v>（２）セ</v>
      </c>
      <c r="D28" s="179">
        <f t="shared" si="2"/>
        <v>18</v>
      </c>
      <c r="E28" s="189" t="s">
        <v>1380</v>
      </c>
      <c r="F28" s="193" t="s">
        <v>1114</v>
      </c>
      <c r="G28" s="194" t="s">
        <v>1358</v>
      </c>
      <c r="H28" s="194" t="s">
        <v>1359</v>
      </c>
      <c r="I28" s="194" t="s">
        <v>1360</v>
      </c>
      <c r="J28" s="194" t="s">
        <v>1361</v>
      </c>
      <c r="K28" s="194" t="s">
        <v>1362</v>
      </c>
      <c r="L28" s="198"/>
      <c r="M28" s="191"/>
      <c r="N28" s="191"/>
      <c r="P28" s="184"/>
      <c r="Q28" s="184"/>
      <c r="R28" s="184"/>
      <c r="S28" s="184"/>
      <c r="T28" s="184"/>
      <c r="U28" s="184"/>
      <c r="V28" s="184"/>
      <c r="W28" s="184"/>
      <c r="X28" s="184"/>
      <c r="Y28" s="184"/>
      <c r="Z28" s="184"/>
      <c r="AA28" s="184"/>
      <c r="AB28" s="184"/>
      <c r="AC28" s="184"/>
      <c r="AD28" s="184"/>
      <c r="AE28" s="184"/>
      <c r="AF28" s="184"/>
      <c r="AG28" s="184"/>
      <c r="AH28" s="184"/>
      <c r="AI28" s="184"/>
    </row>
    <row r="29" spans="1:35" ht="30" customHeight="1">
      <c r="A29" s="179">
        <v>19</v>
      </c>
      <c r="B29" s="179" t="str">
        <f t="shared" si="0"/>
        <v>（２）</v>
      </c>
      <c r="C29" s="179" t="str">
        <f t="shared" si="1"/>
        <v>（２）ソ</v>
      </c>
      <c r="D29" s="179">
        <f t="shared" si="2"/>
        <v>19</v>
      </c>
      <c r="E29" s="189" t="s">
        <v>1381</v>
      </c>
      <c r="F29" s="193" t="s">
        <v>1105</v>
      </c>
      <c r="G29" s="194" t="s">
        <v>1358</v>
      </c>
      <c r="H29" s="194" t="s">
        <v>1359</v>
      </c>
      <c r="I29" s="194" t="s">
        <v>1360</v>
      </c>
      <c r="J29" s="194" t="s">
        <v>1361</v>
      </c>
      <c r="K29" s="194" t="s">
        <v>1362</v>
      </c>
      <c r="L29" s="198"/>
      <c r="M29" s="191"/>
      <c r="N29" s="191"/>
      <c r="P29" s="184"/>
      <c r="Q29" s="184"/>
      <c r="R29" s="184"/>
      <c r="S29" s="184"/>
      <c r="T29" s="184"/>
      <c r="U29" s="184"/>
      <c r="V29" s="184"/>
      <c r="W29" s="184"/>
      <c r="X29" s="184"/>
      <c r="Y29" s="184"/>
      <c r="Z29" s="184"/>
      <c r="AA29" s="184"/>
      <c r="AB29" s="184"/>
      <c r="AC29" s="184"/>
      <c r="AD29" s="184"/>
      <c r="AE29" s="184"/>
      <c r="AF29" s="184"/>
      <c r="AG29" s="184"/>
      <c r="AH29" s="184"/>
      <c r="AI29" s="184"/>
    </row>
    <row r="30" spans="1:35" ht="30" customHeight="1">
      <c r="A30" s="179">
        <v>20</v>
      </c>
      <c r="B30" s="179" t="str">
        <f t="shared" si="0"/>
        <v>（２）</v>
      </c>
      <c r="C30" s="179" t="str">
        <f t="shared" si="1"/>
        <v>（２）タ</v>
      </c>
      <c r="D30" s="179">
        <f t="shared" si="2"/>
        <v>20</v>
      </c>
      <c r="E30" s="189" t="s">
        <v>1383</v>
      </c>
      <c r="F30" s="193" t="s">
        <v>1828</v>
      </c>
      <c r="G30" s="194" t="s">
        <v>1358</v>
      </c>
      <c r="H30" s="194" t="s">
        <v>1359</v>
      </c>
      <c r="I30" s="194" t="s">
        <v>1360</v>
      </c>
      <c r="J30" s="194" t="s">
        <v>1361</v>
      </c>
      <c r="K30" s="194" t="s">
        <v>1362</v>
      </c>
      <c r="L30" s="198"/>
      <c r="M30" s="191"/>
      <c r="N30" s="191"/>
      <c r="P30" s="184"/>
      <c r="Q30" s="184"/>
      <c r="R30" s="184"/>
      <c r="S30" s="184"/>
      <c r="T30" s="184"/>
      <c r="U30" s="184"/>
      <c r="V30" s="184"/>
      <c r="W30" s="184"/>
      <c r="X30" s="184"/>
      <c r="Y30" s="184"/>
      <c r="Z30" s="184"/>
      <c r="AA30" s="184"/>
      <c r="AB30" s="184"/>
      <c r="AC30" s="184"/>
      <c r="AD30" s="184"/>
      <c r="AE30" s="184"/>
      <c r="AF30" s="184"/>
      <c r="AG30" s="184"/>
      <c r="AH30" s="184"/>
      <c r="AI30" s="184"/>
    </row>
    <row r="31" spans="1:35" ht="30" customHeight="1">
      <c r="A31" s="179">
        <v>21</v>
      </c>
      <c r="B31" s="179" t="str">
        <f t="shared" si="0"/>
        <v>（２）</v>
      </c>
      <c r="C31" s="179" t="str">
        <f t="shared" si="1"/>
        <v>（２）チ</v>
      </c>
      <c r="D31" s="179">
        <f t="shared" si="2"/>
        <v>21</v>
      </c>
      <c r="E31" s="189" t="s">
        <v>1384</v>
      </c>
      <c r="F31" s="193" t="s">
        <v>1120</v>
      </c>
      <c r="G31" s="194" t="s">
        <v>1358</v>
      </c>
      <c r="H31" s="194" t="s">
        <v>1359</v>
      </c>
      <c r="I31" s="194" t="s">
        <v>1360</v>
      </c>
      <c r="J31" s="194" t="s">
        <v>1361</v>
      </c>
      <c r="K31" s="194" t="s">
        <v>1362</v>
      </c>
      <c r="L31" s="198"/>
      <c r="M31" s="191"/>
      <c r="N31" s="191"/>
      <c r="P31" s="184"/>
      <c r="Q31" s="184"/>
      <c r="R31" s="184"/>
      <c r="S31" s="184"/>
      <c r="T31" s="184"/>
      <c r="U31" s="184"/>
      <c r="V31" s="184"/>
      <c r="W31" s="184"/>
      <c r="X31" s="184"/>
      <c r="Y31" s="184"/>
      <c r="Z31" s="184"/>
      <c r="AA31" s="184"/>
      <c r="AB31" s="184"/>
      <c r="AC31" s="184"/>
      <c r="AD31" s="184"/>
      <c r="AE31" s="184"/>
      <c r="AF31" s="184"/>
      <c r="AG31" s="184"/>
      <c r="AH31" s="184"/>
      <c r="AI31" s="184"/>
    </row>
    <row r="32" spans="1:35" ht="30" customHeight="1">
      <c r="A32" s="179">
        <v>22</v>
      </c>
      <c r="B32" s="179" t="str">
        <f t="shared" si="0"/>
        <v>（２）</v>
      </c>
      <c r="C32" s="179" t="str">
        <f t="shared" si="1"/>
        <v>（２）ツ</v>
      </c>
      <c r="D32" s="179">
        <f t="shared" si="2"/>
        <v>22</v>
      </c>
      <c r="E32" s="189" t="s">
        <v>1386</v>
      </c>
      <c r="F32" s="193" t="s">
        <v>1113</v>
      </c>
      <c r="G32" s="194" t="s">
        <v>1358</v>
      </c>
      <c r="H32" s="194" t="s">
        <v>1359</v>
      </c>
      <c r="I32" s="194" t="s">
        <v>1360</v>
      </c>
      <c r="J32" s="194" t="s">
        <v>1361</v>
      </c>
      <c r="K32" s="194" t="s">
        <v>1362</v>
      </c>
      <c r="L32" s="198"/>
      <c r="M32" s="191"/>
      <c r="N32" s="191"/>
      <c r="P32" s="184"/>
      <c r="Q32" s="184"/>
      <c r="R32" s="184"/>
      <c r="S32" s="184"/>
      <c r="T32" s="184"/>
      <c r="U32" s="184"/>
      <c r="V32" s="184"/>
      <c r="W32" s="184"/>
      <c r="X32" s="184"/>
      <c r="Y32" s="184"/>
      <c r="Z32" s="184"/>
      <c r="AA32" s="184"/>
      <c r="AB32" s="184"/>
      <c r="AC32" s="184"/>
      <c r="AD32" s="184"/>
      <c r="AE32" s="184"/>
      <c r="AF32" s="184"/>
      <c r="AG32" s="184"/>
      <c r="AH32" s="184"/>
      <c r="AI32" s="184"/>
    </row>
    <row r="33" spans="1:35" ht="30" customHeight="1">
      <c r="A33" s="179">
        <v>23</v>
      </c>
      <c r="B33" s="179" t="str">
        <f t="shared" si="0"/>
        <v>（２）</v>
      </c>
      <c r="C33" s="179" t="str">
        <f t="shared" si="1"/>
        <v>（２）テ</v>
      </c>
      <c r="D33" s="179">
        <f t="shared" si="2"/>
        <v>23</v>
      </c>
      <c r="E33" s="189" t="s">
        <v>1388</v>
      </c>
      <c r="F33" s="193" t="s">
        <v>1121</v>
      </c>
      <c r="G33" s="194" t="s">
        <v>1358</v>
      </c>
      <c r="H33" s="194" t="s">
        <v>1359</v>
      </c>
      <c r="I33" s="194" t="s">
        <v>1360</v>
      </c>
      <c r="J33" s="194" t="s">
        <v>1361</v>
      </c>
      <c r="K33" s="194" t="s">
        <v>1362</v>
      </c>
      <c r="L33" s="198"/>
      <c r="M33" s="191"/>
      <c r="N33" s="191"/>
      <c r="P33" s="184"/>
      <c r="Q33" s="184"/>
      <c r="R33" s="184"/>
      <c r="S33" s="184"/>
      <c r="T33" s="184"/>
      <c r="U33" s="184"/>
      <c r="V33" s="184"/>
      <c r="W33" s="184"/>
      <c r="X33" s="184"/>
      <c r="Y33" s="184"/>
      <c r="Z33" s="184"/>
      <c r="AA33" s="184"/>
      <c r="AB33" s="184"/>
      <c r="AC33" s="184"/>
      <c r="AD33" s="184"/>
      <c r="AE33" s="184"/>
      <c r="AF33" s="184"/>
      <c r="AG33" s="184"/>
      <c r="AH33" s="184"/>
      <c r="AI33" s="184"/>
    </row>
    <row r="34" spans="1:35" ht="30" customHeight="1">
      <c r="A34" s="179">
        <v>24</v>
      </c>
      <c r="B34" s="179" t="str">
        <f t="shared" si="0"/>
        <v>（２）</v>
      </c>
      <c r="C34" s="179" t="str">
        <f t="shared" si="1"/>
        <v>（２）ト</v>
      </c>
      <c r="D34" s="179">
        <f t="shared" si="2"/>
        <v>24</v>
      </c>
      <c r="E34" s="189" t="s">
        <v>1390</v>
      </c>
      <c r="F34" s="193" t="s">
        <v>1106</v>
      </c>
      <c r="G34" s="194" t="s">
        <v>1358</v>
      </c>
      <c r="H34" s="194" t="s">
        <v>1359</v>
      </c>
      <c r="I34" s="194" t="s">
        <v>1360</v>
      </c>
      <c r="J34" s="194" t="s">
        <v>1361</v>
      </c>
      <c r="K34" s="194" t="s">
        <v>1362</v>
      </c>
      <c r="L34" s="198"/>
      <c r="M34" s="191"/>
      <c r="N34" s="191"/>
      <c r="P34" s="184"/>
      <c r="Q34" s="184"/>
      <c r="R34" s="184"/>
      <c r="S34" s="184"/>
      <c r="T34" s="184"/>
      <c r="U34" s="184"/>
      <c r="V34" s="184"/>
      <c r="W34" s="184"/>
      <c r="X34" s="184"/>
      <c r="Y34" s="184"/>
      <c r="Z34" s="184"/>
      <c r="AA34" s="184"/>
      <c r="AB34" s="184"/>
      <c r="AC34" s="184"/>
      <c r="AD34" s="184"/>
      <c r="AE34" s="184"/>
      <c r="AF34" s="184"/>
      <c r="AG34" s="184"/>
      <c r="AH34" s="184"/>
      <c r="AI34" s="184"/>
    </row>
    <row r="35" spans="1:35" ht="30" customHeight="1">
      <c r="A35" s="179">
        <v>25</v>
      </c>
      <c r="B35" s="179" t="str">
        <f t="shared" si="0"/>
        <v>（２）</v>
      </c>
      <c r="C35" s="179" t="str">
        <f t="shared" si="1"/>
        <v>（２）ナ</v>
      </c>
      <c r="D35" s="179">
        <f t="shared" si="2"/>
        <v>25</v>
      </c>
      <c r="E35" s="189" t="s">
        <v>1392</v>
      </c>
      <c r="F35" s="193" t="s">
        <v>1107</v>
      </c>
      <c r="G35" s="194" t="s">
        <v>1358</v>
      </c>
      <c r="H35" s="194" t="s">
        <v>1359</v>
      </c>
      <c r="I35" s="194" t="s">
        <v>1360</v>
      </c>
      <c r="J35" s="194" t="s">
        <v>1361</v>
      </c>
      <c r="K35" s="194" t="s">
        <v>1362</v>
      </c>
      <c r="L35" s="198"/>
      <c r="M35" s="191"/>
      <c r="N35" s="191"/>
      <c r="O35" s="179" t="s">
        <v>1829</v>
      </c>
      <c r="P35" s="184"/>
      <c r="Q35" s="184"/>
      <c r="R35" s="184"/>
      <c r="S35" s="184"/>
      <c r="T35" s="184"/>
      <c r="U35" s="184"/>
      <c r="V35" s="184"/>
      <c r="W35" s="184"/>
      <c r="X35" s="184"/>
      <c r="Y35" s="184"/>
      <c r="Z35" s="184"/>
      <c r="AA35" s="184"/>
      <c r="AB35" s="184"/>
      <c r="AC35" s="184"/>
      <c r="AD35" s="184"/>
      <c r="AE35" s="184"/>
      <c r="AF35" s="184"/>
      <c r="AG35" s="184"/>
      <c r="AH35" s="184"/>
      <c r="AI35" s="184"/>
    </row>
    <row r="36" spans="1:35" ht="30" customHeight="1">
      <c r="A36" s="179">
        <v>26</v>
      </c>
      <c r="B36" s="179" t="str">
        <f t="shared" si="0"/>
        <v>（２）</v>
      </c>
      <c r="C36" s="179" t="str">
        <f t="shared" si="1"/>
        <v>（２）ニ</v>
      </c>
      <c r="D36" s="179">
        <f t="shared" si="2"/>
        <v>26</v>
      </c>
      <c r="E36" s="189" t="s">
        <v>1394</v>
      </c>
      <c r="F36" s="193" t="s">
        <v>1133</v>
      </c>
      <c r="G36" s="194" t="s">
        <v>1358</v>
      </c>
      <c r="H36" s="194" t="s">
        <v>1359</v>
      </c>
      <c r="I36" s="194" t="s">
        <v>1360</v>
      </c>
      <c r="J36" s="194" t="s">
        <v>1361</v>
      </c>
      <c r="K36" s="194" t="s">
        <v>1362</v>
      </c>
      <c r="L36" s="198"/>
      <c r="M36" s="191"/>
      <c r="N36" s="191"/>
      <c r="O36" s="179" t="s">
        <v>1829</v>
      </c>
      <c r="P36" s="184"/>
      <c r="Q36" s="184"/>
      <c r="R36" s="184"/>
      <c r="S36" s="184"/>
      <c r="T36" s="184"/>
      <c r="U36" s="184"/>
      <c r="V36" s="184"/>
      <c r="W36" s="184"/>
      <c r="X36" s="184"/>
      <c r="Y36" s="184"/>
      <c r="Z36" s="184"/>
      <c r="AA36" s="184"/>
      <c r="AB36" s="184"/>
      <c r="AC36" s="184"/>
      <c r="AD36" s="184"/>
      <c r="AE36" s="184"/>
      <c r="AF36" s="184"/>
      <c r="AG36" s="184"/>
      <c r="AH36" s="184"/>
      <c r="AI36" s="184"/>
    </row>
    <row r="37" spans="1:35" ht="30" customHeight="1">
      <c r="A37" s="179">
        <v>27</v>
      </c>
      <c r="B37" s="179" t="str">
        <f t="shared" si="0"/>
        <v>（２）</v>
      </c>
      <c r="C37" s="179" t="str">
        <f t="shared" si="1"/>
        <v>（２）ヌ</v>
      </c>
      <c r="D37" s="179">
        <f t="shared" si="2"/>
        <v>27</v>
      </c>
      <c r="E37" s="189" t="s">
        <v>1396</v>
      </c>
      <c r="F37" s="193" t="s">
        <v>1125</v>
      </c>
      <c r="G37" s="194" t="s">
        <v>1358</v>
      </c>
      <c r="H37" s="194" t="s">
        <v>1359</v>
      </c>
      <c r="I37" s="194" t="s">
        <v>1360</v>
      </c>
      <c r="J37" s="194" t="s">
        <v>1361</v>
      </c>
      <c r="K37" s="194" t="s">
        <v>1362</v>
      </c>
      <c r="L37" s="198"/>
      <c r="M37" s="191"/>
      <c r="N37" s="191"/>
      <c r="O37" s="179" t="s">
        <v>1829</v>
      </c>
      <c r="P37" s="184"/>
      <c r="Q37" s="184"/>
      <c r="R37" s="184"/>
      <c r="S37" s="184"/>
      <c r="T37" s="184"/>
      <c r="U37" s="184"/>
      <c r="V37" s="184"/>
      <c r="W37" s="184"/>
      <c r="X37" s="184"/>
      <c r="Y37" s="184"/>
      <c r="Z37" s="184"/>
      <c r="AA37" s="184"/>
      <c r="AB37" s="184"/>
      <c r="AC37" s="184"/>
      <c r="AD37" s="184"/>
      <c r="AE37" s="184"/>
      <c r="AF37" s="184"/>
      <c r="AG37" s="184"/>
      <c r="AH37" s="184"/>
      <c r="AI37" s="184"/>
    </row>
    <row r="38" spans="1:35" ht="30" customHeight="1">
      <c r="A38" s="179">
        <v>28</v>
      </c>
      <c r="B38" s="179" t="str">
        <f t="shared" si="0"/>
        <v>（２）</v>
      </c>
      <c r="C38" s="179" t="str">
        <f t="shared" si="1"/>
        <v>（２）ネ</v>
      </c>
      <c r="D38" s="179">
        <f t="shared" si="2"/>
        <v>28</v>
      </c>
      <c r="E38" s="189" t="s">
        <v>1398</v>
      </c>
      <c r="F38" s="193" t="s">
        <v>1115</v>
      </c>
      <c r="G38" s="194" t="s">
        <v>1358</v>
      </c>
      <c r="H38" s="194" t="s">
        <v>1359</v>
      </c>
      <c r="I38" s="194" t="s">
        <v>1360</v>
      </c>
      <c r="J38" s="194" t="s">
        <v>1361</v>
      </c>
      <c r="K38" s="194" t="s">
        <v>1362</v>
      </c>
      <c r="L38" s="198"/>
      <c r="M38" s="191"/>
      <c r="N38" s="191"/>
      <c r="O38" s="179" t="s">
        <v>1829</v>
      </c>
      <c r="P38" s="184"/>
      <c r="Q38" s="184"/>
      <c r="R38" s="184"/>
      <c r="S38" s="184"/>
      <c r="T38" s="184"/>
      <c r="U38" s="184"/>
      <c r="V38" s="184"/>
      <c r="W38" s="184"/>
      <c r="X38" s="184"/>
      <c r="Y38" s="184"/>
      <c r="Z38" s="184"/>
      <c r="AA38" s="184"/>
      <c r="AB38" s="184"/>
      <c r="AC38" s="184"/>
      <c r="AD38" s="184"/>
      <c r="AE38" s="184"/>
      <c r="AF38" s="184"/>
      <c r="AG38" s="184"/>
      <c r="AH38" s="184"/>
      <c r="AI38" s="184"/>
    </row>
    <row r="39" spans="1:35" ht="30" customHeight="1">
      <c r="B39" s="179" t="str">
        <f t="shared" si="0"/>
        <v/>
      </c>
      <c r="C39" s="179" t="str">
        <f t="shared" si="1"/>
        <v/>
      </c>
      <c r="D39" s="179" t="str">
        <f t="shared" si="2"/>
        <v/>
      </c>
      <c r="E39" s="246" t="s">
        <v>1830</v>
      </c>
      <c r="F39" s="244"/>
      <c r="G39" s="244"/>
      <c r="H39" s="244"/>
      <c r="I39" s="244"/>
      <c r="J39" s="244"/>
      <c r="K39" s="244"/>
      <c r="L39" s="244"/>
      <c r="M39" s="244"/>
      <c r="N39" s="245"/>
      <c r="P39" s="184"/>
      <c r="Q39" s="184"/>
      <c r="R39" s="184"/>
      <c r="S39" s="184"/>
      <c r="T39" s="184"/>
      <c r="U39" s="184"/>
      <c r="V39" s="184"/>
      <c r="W39" s="184"/>
      <c r="X39" s="184"/>
      <c r="Y39" s="184"/>
      <c r="Z39" s="184"/>
      <c r="AA39" s="184"/>
      <c r="AB39" s="184"/>
      <c r="AC39" s="184"/>
      <c r="AD39" s="184"/>
      <c r="AE39" s="184"/>
      <c r="AF39" s="184"/>
      <c r="AG39" s="184"/>
      <c r="AH39" s="184"/>
      <c r="AI39" s="184"/>
    </row>
    <row r="40" spans="1:35" ht="30" customHeight="1">
      <c r="A40" s="179">
        <v>29</v>
      </c>
      <c r="B40" s="179" t="str">
        <f t="shared" si="0"/>
        <v/>
      </c>
      <c r="C40" s="179" t="str">
        <f t="shared" si="1"/>
        <v>（３）</v>
      </c>
      <c r="D40" s="179">
        <f t="shared" si="2"/>
        <v>29</v>
      </c>
      <c r="E40" s="189" t="s">
        <v>1401</v>
      </c>
      <c r="F40" s="193" t="s">
        <v>1155</v>
      </c>
      <c r="G40" s="194" t="s">
        <v>1402</v>
      </c>
      <c r="H40" s="194" t="s">
        <v>1403</v>
      </c>
      <c r="I40" s="194" t="s">
        <v>1404</v>
      </c>
      <c r="J40" s="194" t="s">
        <v>1405</v>
      </c>
      <c r="K40" s="194" t="s">
        <v>1406</v>
      </c>
      <c r="L40" s="191"/>
      <c r="M40" s="191"/>
      <c r="N40" s="191"/>
      <c r="P40" s="184"/>
      <c r="Q40" s="184"/>
      <c r="R40" s="184"/>
      <c r="S40" s="184"/>
      <c r="T40" s="184"/>
      <c r="U40" s="184"/>
      <c r="V40" s="184"/>
      <c r="W40" s="184"/>
      <c r="X40" s="184"/>
      <c r="Y40" s="184"/>
      <c r="Z40" s="184"/>
      <c r="AA40" s="184"/>
      <c r="AB40" s="184"/>
      <c r="AC40" s="184"/>
      <c r="AD40" s="184"/>
      <c r="AE40" s="184"/>
      <c r="AF40" s="184"/>
      <c r="AG40" s="184"/>
      <c r="AH40" s="184"/>
      <c r="AI40" s="184"/>
    </row>
    <row r="41" spans="1:35" ht="30" customHeight="1">
      <c r="A41" s="179">
        <v>30</v>
      </c>
      <c r="B41" s="179" t="str">
        <f t="shared" si="0"/>
        <v/>
      </c>
      <c r="C41" s="179" t="str">
        <f t="shared" si="1"/>
        <v>（４）</v>
      </c>
      <c r="D41" s="179">
        <f t="shared" si="2"/>
        <v>30</v>
      </c>
      <c r="E41" s="189" t="s">
        <v>1407</v>
      </c>
      <c r="F41" s="193" t="s">
        <v>1157</v>
      </c>
      <c r="G41" s="194" t="s">
        <v>1402</v>
      </c>
      <c r="H41" s="194" t="s">
        <v>1403</v>
      </c>
      <c r="I41" s="194" t="s">
        <v>1404</v>
      </c>
      <c r="J41" s="194" t="s">
        <v>1405</v>
      </c>
      <c r="K41" s="194" t="s">
        <v>1406</v>
      </c>
      <c r="L41" s="191"/>
      <c r="M41" s="191"/>
      <c r="N41" s="191"/>
      <c r="P41" s="184"/>
      <c r="Q41" s="184"/>
      <c r="R41" s="184"/>
      <c r="S41" s="184"/>
      <c r="T41" s="184"/>
      <c r="U41" s="184"/>
      <c r="V41" s="184"/>
      <c r="W41" s="184"/>
      <c r="X41" s="184"/>
      <c r="Y41" s="184"/>
      <c r="Z41" s="184"/>
      <c r="AA41" s="184"/>
      <c r="AB41" s="184"/>
      <c r="AC41" s="184"/>
      <c r="AD41" s="184"/>
      <c r="AE41" s="184"/>
      <c r="AF41" s="184"/>
      <c r="AG41" s="184"/>
      <c r="AH41" s="184"/>
      <c r="AI41" s="184"/>
    </row>
    <row r="42" spans="1:35" ht="30" customHeight="1">
      <c r="A42" s="179">
        <v>31</v>
      </c>
      <c r="B42" s="179" t="str">
        <f t="shared" si="0"/>
        <v/>
      </c>
      <c r="C42" s="179" t="str">
        <f t="shared" si="1"/>
        <v>（５）</v>
      </c>
      <c r="D42" s="179">
        <f t="shared" si="2"/>
        <v>31</v>
      </c>
      <c r="E42" s="189" t="s">
        <v>1408</v>
      </c>
      <c r="F42" s="193" t="s">
        <v>1158</v>
      </c>
      <c r="G42" s="194" t="s">
        <v>1402</v>
      </c>
      <c r="H42" s="194" t="s">
        <v>1403</v>
      </c>
      <c r="I42" s="194" t="s">
        <v>1404</v>
      </c>
      <c r="J42" s="194" t="s">
        <v>1405</v>
      </c>
      <c r="K42" s="194" t="s">
        <v>1406</v>
      </c>
      <c r="L42" s="191"/>
      <c r="M42" s="191"/>
      <c r="N42" s="191"/>
      <c r="P42" s="184"/>
      <c r="Q42" s="184"/>
      <c r="R42" s="184"/>
      <c r="S42" s="184"/>
      <c r="T42" s="184"/>
      <c r="U42" s="184"/>
      <c r="V42" s="184"/>
      <c r="W42" s="184"/>
      <c r="X42" s="184"/>
      <c r="Y42" s="184"/>
      <c r="Z42" s="184"/>
      <c r="AA42" s="184"/>
      <c r="AB42" s="184"/>
      <c r="AC42" s="184"/>
      <c r="AD42" s="184"/>
      <c r="AE42" s="184"/>
      <c r="AF42" s="184"/>
      <c r="AG42" s="184"/>
      <c r="AH42" s="184"/>
      <c r="AI42" s="184"/>
    </row>
    <row r="43" spans="1:35" ht="30" customHeight="1">
      <c r="A43" s="179">
        <v>32</v>
      </c>
      <c r="B43" s="179" t="str">
        <f t="shared" si="0"/>
        <v/>
      </c>
      <c r="C43" s="179" t="str">
        <f t="shared" si="1"/>
        <v>（６）</v>
      </c>
      <c r="D43" s="179">
        <f t="shared" si="2"/>
        <v>32</v>
      </c>
      <c r="E43" s="189" t="s">
        <v>1409</v>
      </c>
      <c r="F43" s="193" t="s">
        <v>1159</v>
      </c>
      <c r="G43" s="194" t="s">
        <v>1402</v>
      </c>
      <c r="H43" s="194" t="s">
        <v>1403</v>
      </c>
      <c r="I43" s="194" t="s">
        <v>1404</v>
      </c>
      <c r="J43" s="194" t="s">
        <v>1405</v>
      </c>
      <c r="K43" s="194" t="s">
        <v>1406</v>
      </c>
      <c r="L43" s="191"/>
      <c r="M43" s="191"/>
      <c r="N43" s="191"/>
      <c r="P43" s="184"/>
      <c r="Q43" s="184"/>
      <c r="R43" s="184"/>
      <c r="S43" s="184"/>
      <c r="T43" s="184"/>
      <c r="U43" s="184"/>
      <c r="V43" s="184"/>
      <c r="W43" s="184"/>
      <c r="X43" s="184"/>
      <c r="Y43" s="184"/>
      <c r="Z43" s="184"/>
      <c r="AA43" s="184"/>
      <c r="AB43" s="184"/>
      <c r="AC43" s="184"/>
      <c r="AD43" s="184"/>
      <c r="AE43" s="184"/>
      <c r="AF43" s="184"/>
      <c r="AG43" s="184"/>
      <c r="AH43" s="184"/>
      <c r="AI43" s="184"/>
    </row>
    <row r="44" spans="1:35" ht="30" customHeight="1">
      <c r="A44" s="179">
        <v>33</v>
      </c>
      <c r="B44" s="179" t="str">
        <f t="shared" si="0"/>
        <v/>
      </c>
      <c r="C44" s="179" t="str">
        <f t="shared" si="1"/>
        <v>（７）</v>
      </c>
      <c r="D44" s="179">
        <f t="shared" si="2"/>
        <v>33</v>
      </c>
      <c r="E44" s="189" t="s">
        <v>1410</v>
      </c>
      <c r="F44" s="193" t="s">
        <v>1160</v>
      </c>
      <c r="G44" s="194" t="s">
        <v>1402</v>
      </c>
      <c r="H44" s="194" t="s">
        <v>1403</v>
      </c>
      <c r="I44" s="194" t="s">
        <v>1404</v>
      </c>
      <c r="J44" s="194" t="s">
        <v>1405</v>
      </c>
      <c r="K44" s="194" t="s">
        <v>1406</v>
      </c>
      <c r="L44" s="191"/>
      <c r="M44" s="191"/>
      <c r="N44" s="191"/>
      <c r="P44" s="184"/>
      <c r="Q44" s="184"/>
      <c r="R44" s="184"/>
      <c r="S44" s="184"/>
      <c r="T44" s="184"/>
      <c r="U44" s="184"/>
      <c r="V44" s="184"/>
      <c r="W44" s="184"/>
      <c r="X44" s="184"/>
      <c r="Y44" s="184"/>
      <c r="Z44" s="184"/>
      <c r="AA44" s="184"/>
      <c r="AB44" s="184"/>
      <c r="AC44" s="184"/>
      <c r="AD44" s="184"/>
      <c r="AE44" s="184"/>
      <c r="AF44" s="184"/>
      <c r="AG44" s="184"/>
      <c r="AH44" s="184"/>
      <c r="AI44" s="184"/>
    </row>
    <row r="45" spans="1:35" ht="30" customHeight="1">
      <c r="A45" s="179">
        <v>34</v>
      </c>
      <c r="B45" s="179" t="str">
        <f t="shared" si="0"/>
        <v/>
      </c>
      <c r="C45" s="179" t="str">
        <f t="shared" si="1"/>
        <v>（８）</v>
      </c>
      <c r="D45" s="179">
        <f t="shared" si="2"/>
        <v>34</v>
      </c>
      <c r="E45" s="189" t="s">
        <v>1411</v>
      </c>
      <c r="F45" s="193" t="s">
        <v>1161</v>
      </c>
      <c r="G45" s="194" t="s">
        <v>1402</v>
      </c>
      <c r="H45" s="194" t="s">
        <v>1403</v>
      </c>
      <c r="I45" s="194" t="s">
        <v>1404</v>
      </c>
      <c r="J45" s="194" t="s">
        <v>1405</v>
      </c>
      <c r="K45" s="194" t="s">
        <v>1406</v>
      </c>
      <c r="L45" s="191"/>
      <c r="M45" s="191"/>
      <c r="N45" s="191"/>
      <c r="P45" s="184"/>
      <c r="Q45" s="184"/>
      <c r="R45" s="184"/>
      <c r="S45" s="184"/>
      <c r="T45" s="184"/>
      <c r="U45" s="184"/>
      <c r="V45" s="184"/>
      <c r="W45" s="184"/>
      <c r="X45" s="184"/>
      <c r="Y45" s="184"/>
      <c r="Z45" s="184"/>
      <c r="AA45" s="184"/>
      <c r="AB45" s="184"/>
      <c r="AC45" s="184"/>
      <c r="AD45" s="184"/>
      <c r="AE45" s="184"/>
      <c r="AF45" s="184"/>
      <c r="AG45" s="184"/>
      <c r="AH45" s="184"/>
      <c r="AI45" s="184"/>
    </row>
    <row r="46" spans="1:35" ht="30" customHeight="1">
      <c r="A46" s="179">
        <v>35</v>
      </c>
      <c r="B46" s="179" t="str">
        <f t="shared" si="0"/>
        <v/>
      </c>
      <c r="C46" s="179" t="str">
        <f t="shared" si="1"/>
        <v>（９）</v>
      </c>
      <c r="D46" s="179">
        <f t="shared" si="2"/>
        <v>35</v>
      </c>
      <c r="E46" s="189" t="s">
        <v>1412</v>
      </c>
      <c r="F46" s="193" t="s">
        <v>1162</v>
      </c>
      <c r="G46" s="194" t="s">
        <v>1402</v>
      </c>
      <c r="H46" s="194" t="s">
        <v>1403</v>
      </c>
      <c r="I46" s="194" t="s">
        <v>1404</v>
      </c>
      <c r="J46" s="194" t="s">
        <v>1405</v>
      </c>
      <c r="K46" s="194" t="s">
        <v>1406</v>
      </c>
      <c r="L46" s="191"/>
      <c r="M46" s="191"/>
      <c r="N46" s="191"/>
      <c r="P46" s="184"/>
      <c r="Q46" s="184"/>
      <c r="R46" s="184"/>
      <c r="S46" s="184"/>
      <c r="T46" s="184"/>
      <c r="U46" s="184"/>
      <c r="V46" s="184"/>
      <c r="W46" s="184"/>
      <c r="X46" s="184"/>
      <c r="Y46" s="184"/>
      <c r="Z46" s="184"/>
      <c r="AA46" s="184"/>
      <c r="AB46" s="184"/>
      <c r="AC46" s="184"/>
      <c r="AD46" s="184"/>
      <c r="AE46" s="184"/>
      <c r="AF46" s="184"/>
      <c r="AG46" s="184"/>
      <c r="AH46" s="184"/>
      <c r="AI46" s="184"/>
    </row>
    <row r="47" spans="1:35" ht="30" customHeight="1">
      <c r="A47" s="179">
        <v>36</v>
      </c>
      <c r="B47" s="179" t="str">
        <f t="shared" si="0"/>
        <v/>
      </c>
      <c r="C47" s="179" t="str">
        <f t="shared" si="1"/>
        <v>（１０）</v>
      </c>
      <c r="D47" s="179">
        <f t="shared" si="2"/>
        <v>36</v>
      </c>
      <c r="E47" s="189" t="s">
        <v>1413</v>
      </c>
      <c r="F47" s="193" t="s">
        <v>1831</v>
      </c>
      <c r="G47" s="194" t="s">
        <v>1402</v>
      </c>
      <c r="H47" s="194" t="s">
        <v>1403</v>
      </c>
      <c r="I47" s="194" t="s">
        <v>1404</v>
      </c>
      <c r="J47" s="194" t="s">
        <v>1405</v>
      </c>
      <c r="K47" s="194" t="s">
        <v>1406</v>
      </c>
      <c r="L47" s="191"/>
      <c r="M47" s="191"/>
      <c r="N47" s="191"/>
      <c r="P47" s="184"/>
      <c r="Q47" s="184"/>
      <c r="R47" s="184"/>
      <c r="S47" s="184"/>
      <c r="T47" s="184"/>
      <c r="U47" s="184"/>
      <c r="V47" s="184"/>
      <c r="W47" s="184"/>
      <c r="X47" s="184"/>
      <c r="Y47" s="184"/>
      <c r="Z47" s="184"/>
      <c r="AA47" s="184"/>
      <c r="AB47" s="184"/>
      <c r="AC47" s="184"/>
      <c r="AD47" s="184"/>
      <c r="AE47" s="184"/>
      <c r="AF47" s="184"/>
      <c r="AG47" s="184"/>
      <c r="AH47" s="184"/>
      <c r="AI47" s="184"/>
    </row>
    <row r="48" spans="1:35" ht="30" customHeight="1">
      <c r="A48" s="179">
        <v>37</v>
      </c>
      <c r="B48" s="179" t="str">
        <f t="shared" si="0"/>
        <v/>
      </c>
      <c r="C48" s="179" t="str">
        <f t="shared" si="1"/>
        <v>（１１）</v>
      </c>
      <c r="D48" s="179">
        <f t="shared" si="2"/>
        <v>37</v>
      </c>
      <c r="E48" s="189" t="s">
        <v>1414</v>
      </c>
      <c r="F48" s="193" t="s">
        <v>1832</v>
      </c>
      <c r="G48" s="194" t="s">
        <v>1402</v>
      </c>
      <c r="H48" s="194" t="s">
        <v>1403</v>
      </c>
      <c r="I48" s="194" t="s">
        <v>1404</v>
      </c>
      <c r="J48" s="194" t="s">
        <v>1405</v>
      </c>
      <c r="K48" s="194" t="s">
        <v>1406</v>
      </c>
      <c r="L48" s="191"/>
      <c r="M48" s="191"/>
      <c r="N48" s="191"/>
      <c r="P48" s="184"/>
      <c r="Q48" s="184"/>
      <c r="R48" s="184"/>
      <c r="S48" s="184"/>
      <c r="T48" s="184"/>
      <c r="U48" s="184"/>
      <c r="V48" s="184"/>
      <c r="W48" s="184"/>
      <c r="X48" s="184"/>
      <c r="Y48" s="184"/>
      <c r="Z48" s="184"/>
      <c r="AA48" s="184"/>
      <c r="AB48" s="184"/>
      <c r="AC48" s="184"/>
      <c r="AD48" s="184"/>
      <c r="AE48" s="184"/>
      <c r="AF48" s="184"/>
      <c r="AG48" s="184"/>
      <c r="AH48" s="184"/>
      <c r="AI48" s="184"/>
    </row>
    <row r="49" spans="1:35" ht="30" customHeight="1">
      <c r="A49" s="179">
        <v>38</v>
      </c>
      <c r="B49" s="179" t="str">
        <f t="shared" si="0"/>
        <v/>
      </c>
      <c r="C49" s="179" t="str">
        <f t="shared" si="1"/>
        <v>（１２）</v>
      </c>
      <c r="D49" s="179">
        <f t="shared" si="2"/>
        <v>38</v>
      </c>
      <c r="E49" s="189" t="s">
        <v>1415</v>
      </c>
      <c r="F49" s="193" t="s">
        <v>981</v>
      </c>
      <c r="G49" s="194" t="s">
        <v>1402</v>
      </c>
      <c r="H49" s="194" t="s">
        <v>1403</v>
      </c>
      <c r="I49" s="194" t="s">
        <v>1404</v>
      </c>
      <c r="J49" s="194" t="s">
        <v>1405</v>
      </c>
      <c r="K49" s="194" t="s">
        <v>1406</v>
      </c>
      <c r="L49" s="191"/>
      <c r="M49" s="191"/>
      <c r="N49" s="191"/>
      <c r="P49" s="184"/>
      <c r="Q49" s="184"/>
      <c r="R49" s="184"/>
      <c r="S49" s="184"/>
      <c r="T49" s="184"/>
      <c r="U49" s="184"/>
      <c r="V49" s="184"/>
      <c r="W49" s="184"/>
      <c r="X49" s="184"/>
      <c r="Y49" s="184"/>
      <c r="Z49" s="184"/>
      <c r="AA49" s="184"/>
      <c r="AB49" s="184"/>
      <c r="AC49" s="184"/>
      <c r="AD49" s="184"/>
      <c r="AE49" s="184"/>
      <c r="AF49" s="184"/>
      <c r="AG49" s="184"/>
      <c r="AH49" s="184"/>
      <c r="AI49" s="184"/>
    </row>
    <row r="50" spans="1:35" ht="30" customHeight="1">
      <c r="A50" s="179">
        <v>39</v>
      </c>
      <c r="B50" s="179" t="str">
        <f t="shared" si="0"/>
        <v/>
      </c>
      <c r="C50" s="179" t="str">
        <f t="shared" si="1"/>
        <v>（１３）</v>
      </c>
      <c r="D50" s="179">
        <f t="shared" si="2"/>
        <v>39</v>
      </c>
      <c r="E50" s="189" t="s">
        <v>1416</v>
      </c>
      <c r="F50" s="193" t="s">
        <v>982</v>
      </c>
      <c r="G50" s="194" t="s">
        <v>1402</v>
      </c>
      <c r="H50" s="194" t="s">
        <v>1403</v>
      </c>
      <c r="I50" s="194" t="s">
        <v>1404</v>
      </c>
      <c r="J50" s="194" t="s">
        <v>1405</v>
      </c>
      <c r="K50" s="194" t="s">
        <v>1406</v>
      </c>
      <c r="L50" s="191"/>
      <c r="M50" s="191"/>
      <c r="N50" s="191"/>
      <c r="P50" s="184"/>
      <c r="Q50" s="184"/>
      <c r="R50" s="184"/>
      <c r="S50" s="184"/>
      <c r="T50" s="184"/>
      <c r="U50" s="184"/>
      <c r="V50" s="184"/>
      <c r="W50" s="184"/>
      <c r="X50" s="184"/>
      <c r="Y50" s="184"/>
      <c r="Z50" s="184"/>
      <c r="AA50" s="184"/>
      <c r="AB50" s="184"/>
      <c r="AC50" s="184"/>
      <c r="AD50" s="184"/>
      <c r="AE50" s="184"/>
      <c r="AF50" s="184"/>
      <c r="AG50" s="184"/>
      <c r="AH50" s="184"/>
      <c r="AI50" s="184"/>
    </row>
    <row r="51" spans="1:35" ht="30" customHeight="1">
      <c r="A51" s="179">
        <v>40</v>
      </c>
      <c r="B51" s="179" t="str">
        <f t="shared" si="0"/>
        <v/>
      </c>
      <c r="C51" s="179" t="str">
        <f t="shared" si="1"/>
        <v>（１４）</v>
      </c>
      <c r="D51" s="179">
        <f t="shared" si="2"/>
        <v>40</v>
      </c>
      <c r="E51" s="189" t="s">
        <v>1417</v>
      </c>
      <c r="F51" s="193" t="s">
        <v>1165</v>
      </c>
      <c r="G51" s="194" t="s">
        <v>1402</v>
      </c>
      <c r="H51" s="194" t="s">
        <v>1403</v>
      </c>
      <c r="I51" s="194" t="s">
        <v>1404</v>
      </c>
      <c r="J51" s="194" t="s">
        <v>1405</v>
      </c>
      <c r="K51" s="194" t="s">
        <v>1406</v>
      </c>
      <c r="L51" s="191"/>
      <c r="M51" s="191"/>
      <c r="N51" s="191"/>
      <c r="P51" s="184"/>
      <c r="Q51" s="184"/>
      <c r="R51" s="184"/>
      <c r="S51" s="184"/>
      <c r="T51" s="184"/>
      <c r="U51" s="184"/>
      <c r="V51" s="184"/>
      <c r="W51" s="184"/>
      <c r="X51" s="184"/>
      <c r="Y51" s="184"/>
      <c r="Z51" s="184"/>
      <c r="AA51" s="184"/>
      <c r="AB51" s="184"/>
      <c r="AC51" s="184"/>
      <c r="AD51" s="184"/>
      <c r="AE51" s="184"/>
      <c r="AF51" s="184"/>
      <c r="AG51" s="184"/>
      <c r="AH51" s="184"/>
      <c r="AI51" s="184"/>
    </row>
    <row r="52" spans="1:35" ht="30" customHeight="1">
      <c r="A52" s="179">
        <v>41</v>
      </c>
      <c r="B52" s="179" t="str">
        <f t="shared" si="0"/>
        <v/>
      </c>
      <c r="C52" s="179" t="str">
        <f t="shared" si="1"/>
        <v>（１５）</v>
      </c>
      <c r="D52" s="179">
        <f t="shared" si="2"/>
        <v>41</v>
      </c>
      <c r="E52" s="189" t="s">
        <v>1677</v>
      </c>
      <c r="F52" s="193" t="s">
        <v>1166</v>
      </c>
      <c r="G52" s="194" t="s">
        <v>1402</v>
      </c>
      <c r="H52" s="194" t="s">
        <v>1403</v>
      </c>
      <c r="I52" s="194" t="s">
        <v>1404</v>
      </c>
      <c r="J52" s="194" t="s">
        <v>1405</v>
      </c>
      <c r="K52" s="194" t="s">
        <v>1406</v>
      </c>
      <c r="L52" s="191"/>
      <c r="M52" s="191"/>
      <c r="N52" s="191"/>
      <c r="P52" s="184"/>
      <c r="Q52" s="184"/>
      <c r="R52" s="184"/>
      <c r="S52" s="184"/>
      <c r="T52" s="184"/>
      <c r="U52" s="184"/>
      <c r="V52" s="184"/>
      <c r="W52" s="184"/>
      <c r="X52" s="184"/>
      <c r="Y52" s="184"/>
      <c r="Z52" s="184"/>
      <c r="AA52" s="184"/>
      <c r="AB52" s="184"/>
      <c r="AC52" s="184"/>
      <c r="AD52" s="184"/>
      <c r="AE52" s="184"/>
      <c r="AF52" s="184"/>
      <c r="AG52" s="184"/>
      <c r="AH52" s="184"/>
      <c r="AI52" s="184"/>
    </row>
    <row r="53" spans="1:35" ht="30" customHeight="1">
      <c r="B53" s="179" t="str">
        <f t="shared" si="0"/>
        <v/>
      </c>
      <c r="C53" s="179" t="str">
        <f t="shared" si="1"/>
        <v/>
      </c>
      <c r="D53" s="179" t="str">
        <f t="shared" si="2"/>
        <v/>
      </c>
      <c r="E53" s="246" t="s">
        <v>1754</v>
      </c>
      <c r="F53" s="244"/>
      <c r="G53" s="244"/>
      <c r="H53" s="244"/>
      <c r="I53" s="244"/>
      <c r="J53" s="244"/>
      <c r="K53" s="244"/>
      <c r="L53" s="244"/>
      <c r="M53" s="244"/>
      <c r="N53" s="245"/>
      <c r="P53" s="184"/>
      <c r="Q53" s="184"/>
      <c r="R53" s="184"/>
      <c r="S53" s="184"/>
      <c r="T53" s="184"/>
      <c r="U53" s="184"/>
      <c r="V53" s="184"/>
      <c r="W53" s="184"/>
      <c r="X53" s="184"/>
      <c r="Y53" s="184"/>
      <c r="Z53" s="184"/>
      <c r="AA53" s="184"/>
      <c r="AB53" s="184"/>
      <c r="AC53" s="184"/>
      <c r="AD53" s="184"/>
      <c r="AE53" s="184"/>
      <c r="AF53" s="184"/>
      <c r="AG53" s="184"/>
      <c r="AH53" s="184"/>
      <c r="AI53" s="184"/>
    </row>
    <row r="54" spans="1:35" ht="30" customHeight="1">
      <c r="A54" s="179">
        <v>42</v>
      </c>
      <c r="B54" s="179" t="str">
        <f t="shared" si="0"/>
        <v/>
      </c>
      <c r="C54" s="179" t="str">
        <f t="shared" si="1"/>
        <v>（１６）</v>
      </c>
      <c r="D54" s="179">
        <f t="shared" si="2"/>
        <v>42</v>
      </c>
      <c r="E54" s="189" t="s">
        <v>1419</v>
      </c>
      <c r="F54" s="193" t="s">
        <v>1186</v>
      </c>
      <c r="G54" s="194" t="s">
        <v>1833</v>
      </c>
      <c r="H54" s="194" t="s">
        <v>1834</v>
      </c>
      <c r="I54" s="194" t="s">
        <v>1835</v>
      </c>
      <c r="J54" s="194" t="s">
        <v>1836</v>
      </c>
      <c r="K54" s="191"/>
      <c r="L54" s="191"/>
      <c r="M54" s="191"/>
      <c r="N54" s="191"/>
      <c r="P54" s="184"/>
      <c r="Q54" s="184"/>
      <c r="R54" s="184"/>
      <c r="S54" s="184"/>
      <c r="T54" s="184"/>
      <c r="U54" s="184"/>
      <c r="V54" s="184"/>
      <c r="W54" s="184"/>
      <c r="X54" s="184"/>
      <c r="Y54" s="184"/>
      <c r="Z54" s="184"/>
      <c r="AA54" s="184"/>
      <c r="AB54" s="184"/>
      <c r="AC54" s="184"/>
      <c r="AD54" s="184"/>
      <c r="AE54" s="184"/>
      <c r="AF54" s="184"/>
      <c r="AG54" s="184"/>
      <c r="AH54" s="184"/>
      <c r="AI54" s="184"/>
    </row>
    <row r="55" spans="1:35" ht="30" customHeight="1">
      <c r="A55" s="179">
        <v>43</v>
      </c>
      <c r="B55" s="179" t="str">
        <f t="shared" si="0"/>
        <v/>
      </c>
      <c r="C55" s="179" t="str">
        <f t="shared" si="1"/>
        <v>（１７）</v>
      </c>
      <c r="D55" s="179">
        <f t="shared" si="2"/>
        <v>43</v>
      </c>
      <c r="E55" s="189" t="s">
        <v>1420</v>
      </c>
      <c r="F55" s="193" t="s">
        <v>1187</v>
      </c>
      <c r="G55" s="194" t="s">
        <v>1439</v>
      </c>
      <c r="H55" s="194" t="s">
        <v>1440</v>
      </c>
      <c r="I55" s="194" t="s">
        <v>1441</v>
      </c>
      <c r="J55" s="194" t="s">
        <v>1442</v>
      </c>
      <c r="K55" s="191"/>
      <c r="L55" s="191"/>
      <c r="M55" s="191"/>
      <c r="N55" s="191"/>
      <c r="P55" s="184"/>
      <c r="Q55" s="184"/>
      <c r="R55" s="184"/>
      <c r="S55" s="184"/>
      <c r="T55" s="184"/>
      <c r="U55" s="184"/>
      <c r="V55" s="184"/>
      <c r="W55" s="184"/>
      <c r="X55" s="184"/>
      <c r="Y55" s="184"/>
      <c r="Z55" s="184"/>
      <c r="AA55" s="184"/>
      <c r="AB55" s="184"/>
      <c r="AC55" s="184"/>
      <c r="AD55" s="184"/>
      <c r="AE55" s="184"/>
      <c r="AF55" s="184"/>
      <c r="AG55" s="184"/>
      <c r="AH55" s="184"/>
      <c r="AI55" s="184"/>
    </row>
    <row r="56" spans="1:35" ht="30" customHeight="1">
      <c r="A56" s="179">
        <v>44</v>
      </c>
      <c r="B56" s="179" t="str">
        <f t="shared" si="0"/>
        <v/>
      </c>
      <c r="C56" s="179" t="str">
        <f t="shared" si="1"/>
        <v>（１８）</v>
      </c>
      <c r="D56" s="179">
        <f t="shared" si="2"/>
        <v>44</v>
      </c>
      <c r="E56" s="189" t="s">
        <v>1421</v>
      </c>
      <c r="F56" s="193" t="s">
        <v>1680</v>
      </c>
      <c r="G56" s="194" t="s">
        <v>1445</v>
      </c>
      <c r="H56" s="194" t="s">
        <v>1446</v>
      </c>
      <c r="I56" s="194" t="s">
        <v>1447</v>
      </c>
      <c r="J56" s="194" t="s">
        <v>1448</v>
      </c>
      <c r="K56" s="191"/>
      <c r="L56" s="191"/>
      <c r="M56" s="191"/>
      <c r="N56" s="191"/>
      <c r="P56" s="184"/>
      <c r="Q56" s="184"/>
      <c r="R56" s="184"/>
      <c r="S56" s="184"/>
      <c r="T56" s="184"/>
      <c r="U56" s="184"/>
      <c r="V56" s="184"/>
      <c r="W56" s="184"/>
      <c r="X56" s="184"/>
      <c r="Y56" s="184"/>
      <c r="Z56" s="184"/>
      <c r="AA56" s="184"/>
      <c r="AB56" s="184"/>
      <c r="AC56" s="184"/>
      <c r="AD56" s="184"/>
      <c r="AE56" s="184"/>
      <c r="AF56" s="184"/>
      <c r="AG56" s="184"/>
      <c r="AH56" s="184"/>
      <c r="AI56" s="184"/>
    </row>
    <row r="57" spans="1:35" ht="30" customHeight="1">
      <c r="A57" s="179">
        <v>45</v>
      </c>
      <c r="B57" s="179" t="str">
        <f t="shared" si="0"/>
        <v/>
      </c>
      <c r="C57" s="179" t="str">
        <f t="shared" si="1"/>
        <v>（１９）</v>
      </c>
      <c r="D57" s="179">
        <f t="shared" si="2"/>
        <v>45</v>
      </c>
      <c r="E57" s="189" t="s">
        <v>1422</v>
      </c>
      <c r="F57" s="193" t="s">
        <v>1189</v>
      </c>
      <c r="G57" s="194" t="s">
        <v>1445</v>
      </c>
      <c r="H57" s="194" t="s">
        <v>1446</v>
      </c>
      <c r="I57" s="194" t="s">
        <v>1447</v>
      </c>
      <c r="J57" s="194" t="s">
        <v>1448</v>
      </c>
      <c r="K57" s="191"/>
      <c r="L57" s="191"/>
      <c r="M57" s="191"/>
      <c r="N57" s="191"/>
      <c r="P57" s="184"/>
      <c r="Q57" s="184"/>
      <c r="R57" s="184"/>
      <c r="S57" s="184"/>
      <c r="T57" s="184"/>
      <c r="U57" s="184"/>
      <c r="V57" s="184"/>
      <c r="W57" s="184"/>
      <c r="X57" s="184"/>
      <c r="Y57" s="184"/>
      <c r="Z57" s="184"/>
      <c r="AA57" s="184"/>
      <c r="AB57" s="184"/>
      <c r="AC57" s="184"/>
      <c r="AD57" s="184"/>
      <c r="AE57" s="184"/>
      <c r="AF57" s="184"/>
      <c r="AG57" s="184"/>
      <c r="AH57" s="184"/>
      <c r="AI57" s="184"/>
    </row>
    <row r="58" spans="1:35" ht="30" customHeight="1">
      <c r="A58" s="179">
        <v>46</v>
      </c>
      <c r="B58" s="179" t="str">
        <f t="shared" si="0"/>
        <v/>
      </c>
      <c r="C58" s="179" t="str">
        <f t="shared" si="1"/>
        <v>（２０）</v>
      </c>
      <c r="D58" s="179">
        <f t="shared" si="2"/>
        <v>46</v>
      </c>
      <c r="E58" s="189" t="s">
        <v>1423</v>
      </c>
      <c r="F58" s="193" t="s">
        <v>1789</v>
      </c>
      <c r="G58" s="194" t="s">
        <v>1453</v>
      </c>
      <c r="H58" s="194" t="s">
        <v>1454</v>
      </c>
      <c r="I58" s="194" t="s">
        <v>1790</v>
      </c>
      <c r="J58" s="194" t="s">
        <v>1456</v>
      </c>
      <c r="K58" s="202" t="s">
        <v>1457</v>
      </c>
      <c r="L58" s="202" t="s">
        <v>1458</v>
      </c>
      <c r="M58" s="202" t="s">
        <v>1459</v>
      </c>
      <c r="N58" s="191"/>
      <c r="P58" s="184"/>
      <c r="Q58" s="184"/>
      <c r="R58" s="184"/>
      <c r="S58" s="184"/>
      <c r="T58" s="184"/>
      <c r="U58" s="184"/>
      <c r="V58" s="184"/>
      <c r="W58" s="184"/>
      <c r="X58" s="184"/>
      <c r="Y58" s="184"/>
      <c r="Z58" s="184"/>
      <c r="AA58" s="184"/>
      <c r="AB58" s="184"/>
      <c r="AC58" s="184"/>
      <c r="AD58" s="184"/>
      <c r="AE58" s="184"/>
      <c r="AF58" s="184"/>
      <c r="AG58" s="184"/>
      <c r="AH58" s="184"/>
      <c r="AI58" s="184"/>
    </row>
    <row r="59" spans="1:35" ht="30" customHeight="1">
      <c r="A59" s="179">
        <v>47</v>
      </c>
      <c r="B59" s="179" t="str">
        <f t="shared" si="0"/>
        <v/>
      </c>
      <c r="C59" s="179" t="str">
        <f t="shared" si="1"/>
        <v>（２１）</v>
      </c>
      <c r="D59" s="179">
        <f t="shared" si="2"/>
        <v>47</v>
      </c>
      <c r="E59" s="189" t="s">
        <v>1424</v>
      </c>
      <c r="F59" s="201" t="s">
        <v>1181</v>
      </c>
      <c r="G59" s="194" t="s">
        <v>1462</v>
      </c>
      <c r="H59" s="194" t="s">
        <v>1463</v>
      </c>
      <c r="I59" s="194" t="s">
        <v>1464</v>
      </c>
      <c r="J59" s="202" t="s">
        <v>1465</v>
      </c>
      <c r="K59" s="191"/>
      <c r="L59" s="191"/>
      <c r="M59" s="191"/>
      <c r="N59" s="191"/>
      <c r="P59" s="184"/>
      <c r="Q59" s="184"/>
      <c r="R59" s="184"/>
      <c r="S59" s="184"/>
      <c r="T59" s="184"/>
      <c r="U59" s="184"/>
      <c r="V59" s="184"/>
      <c r="W59" s="184"/>
      <c r="X59" s="184"/>
      <c r="Y59" s="184"/>
      <c r="Z59" s="184"/>
      <c r="AA59" s="184"/>
      <c r="AB59" s="184"/>
      <c r="AC59" s="184"/>
      <c r="AD59" s="184"/>
      <c r="AE59" s="184"/>
      <c r="AF59" s="184"/>
      <c r="AG59" s="184"/>
      <c r="AH59" s="184"/>
      <c r="AI59" s="184"/>
    </row>
    <row r="60" spans="1:35" ht="30" customHeight="1">
      <c r="A60" s="179">
        <v>48</v>
      </c>
      <c r="B60" s="179" t="str">
        <f t="shared" si="0"/>
        <v/>
      </c>
      <c r="C60" s="179" t="str">
        <f t="shared" si="1"/>
        <v>（２２）</v>
      </c>
      <c r="D60" s="179">
        <f t="shared" si="2"/>
        <v>48</v>
      </c>
      <c r="E60" s="189" t="s">
        <v>1682</v>
      </c>
      <c r="F60" s="201" t="s">
        <v>1184</v>
      </c>
      <c r="G60" s="194" t="s">
        <v>1468</v>
      </c>
      <c r="H60" s="194" t="s">
        <v>1469</v>
      </c>
      <c r="I60" s="194" t="s">
        <v>1470</v>
      </c>
      <c r="J60" s="191"/>
      <c r="K60" s="191"/>
      <c r="L60" s="191"/>
      <c r="M60" s="191"/>
      <c r="N60" s="191"/>
      <c r="P60" s="184"/>
      <c r="Q60" s="184"/>
      <c r="R60" s="184"/>
      <c r="S60" s="184"/>
      <c r="T60" s="184"/>
      <c r="U60" s="184"/>
      <c r="V60" s="184"/>
      <c r="W60" s="184"/>
      <c r="X60" s="184"/>
      <c r="Y60" s="184"/>
      <c r="Z60" s="184"/>
      <c r="AA60" s="184"/>
      <c r="AB60" s="184"/>
      <c r="AC60" s="184"/>
      <c r="AD60" s="184"/>
      <c r="AE60" s="184"/>
      <c r="AF60" s="184"/>
      <c r="AG60" s="184"/>
      <c r="AH60" s="184"/>
      <c r="AI60" s="184"/>
    </row>
    <row r="61" spans="1:35" ht="30" customHeight="1">
      <c r="A61" s="179">
        <v>49</v>
      </c>
      <c r="B61" s="179" t="str">
        <f t="shared" si="0"/>
        <v/>
      </c>
      <c r="C61" s="179" t="str">
        <f t="shared" si="1"/>
        <v>（２３）</v>
      </c>
      <c r="D61" s="179">
        <f t="shared" si="2"/>
        <v>49</v>
      </c>
      <c r="E61" s="189" t="s">
        <v>1759</v>
      </c>
      <c r="F61" s="201" t="s">
        <v>1183</v>
      </c>
      <c r="G61" s="194" t="s">
        <v>1468</v>
      </c>
      <c r="H61" s="194" t="s">
        <v>1469</v>
      </c>
      <c r="I61" s="194" t="s">
        <v>1470</v>
      </c>
      <c r="J61" s="191"/>
      <c r="K61" s="191"/>
      <c r="L61" s="191"/>
      <c r="M61" s="191"/>
      <c r="N61" s="191"/>
      <c r="P61" s="184"/>
      <c r="Q61" s="184"/>
      <c r="R61" s="184"/>
      <c r="S61" s="184"/>
      <c r="T61" s="184"/>
      <c r="U61" s="184"/>
      <c r="V61" s="184"/>
      <c r="W61" s="184"/>
      <c r="X61" s="184"/>
      <c r="Y61" s="184"/>
      <c r="Z61" s="184"/>
      <c r="AA61" s="184"/>
      <c r="AB61" s="184"/>
      <c r="AC61" s="184"/>
      <c r="AD61" s="184"/>
      <c r="AE61" s="184"/>
      <c r="AF61" s="184"/>
      <c r="AG61" s="184"/>
      <c r="AH61" s="184"/>
      <c r="AI61" s="184"/>
    </row>
    <row r="62" spans="1:35" ht="45.75" customHeight="1">
      <c r="B62" s="179" t="str">
        <f t="shared" si="0"/>
        <v>（２４）</v>
      </c>
      <c r="C62" s="179" t="str">
        <f t="shared" si="1"/>
        <v/>
      </c>
      <c r="D62" s="179" t="str">
        <f t="shared" si="2"/>
        <v/>
      </c>
      <c r="E62" s="189" t="s">
        <v>1837</v>
      </c>
      <c r="F62" s="209" t="s">
        <v>1838</v>
      </c>
      <c r="G62" s="210"/>
      <c r="H62" s="210"/>
      <c r="I62" s="210"/>
      <c r="J62" s="210"/>
      <c r="K62" s="210"/>
      <c r="L62" s="210"/>
      <c r="M62" s="210"/>
      <c r="N62" s="211"/>
      <c r="P62" s="184"/>
      <c r="Q62" s="184"/>
      <c r="R62" s="184"/>
      <c r="S62" s="184"/>
      <c r="T62" s="184"/>
      <c r="U62" s="184"/>
      <c r="V62" s="184"/>
      <c r="W62" s="184"/>
      <c r="X62" s="184"/>
      <c r="Y62" s="184"/>
      <c r="Z62" s="184"/>
      <c r="AA62" s="184"/>
      <c r="AB62" s="184"/>
      <c r="AC62" s="184"/>
      <c r="AD62" s="184"/>
      <c r="AE62" s="184"/>
      <c r="AF62" s="184"/>
      <c r="AG62" s="184"/>
      <c r="AH62" s="184"/>
      <c r="AI62" s="184"/>
    </row>
    <row r="63" spans="1:35" ht="30" customHeight="1">
      <c r="A63" s="179">
        <v>50</v>
      </c>
      <c r="B63" s="179" t="str">
        <f t="shared" si="0"/>
        <v>（２４）</v>
      </c>
      <c r="C63" s="179" t="str">
        <f t="shared" si="1"/>
        <v>（２４）ア</v>
      </c>
      <c r="D63" s="179">
        <f t="shared" si="2"/>
        <v>50</v>
      </c>
      <c r="E63" s="189" t="s">
        <v>1342</v>
      </c>
      <c r="F63" s="209" t="s">
        <v>1192</v>
      </c>
      <c r="G63" s="194" t="s">
        <v>1839</v>
      </c>
      <c r="H63" s="194" t="s">
        <v>1840</v>
      </c>
      <c r="I63" s="194" t="s">
        <v>1841</v>
      </c>
      <c r="J63" s="194" t="s">
        <v>1842</v>
      </c>
      <c r="K63" s="191"/>
      <c r="L63" s="191"/>
      <c r="M63" s="191"/>
      <c r="N63" s="191"/>
      <c r="P63" s="184"/>
      <c r="Q63" s="184"/>
      <c r="R63" s="184"/>
      <c r="S63" s="184"/>
      <c r="T63" s="184"/>
      <c r="U63" s="184"/>
      <c r="V63" s="184"/>
      <c r="W63" s="184"/>
      <c r="X63" s="184"/>
      <c r="Y63" s="184"/>
      <c r="Z63" s="184"/>
      <c r="AA63" s="184"/>
      <c r="AB63" s="184"/>
      <c r="AC63" s="184"/>
      <c r="AD63" s="184"/>
      <c r="AE63" s="184"/>
      <c r="AF63" s="184"/>
      <c r="AG63" s="184"/>
      <c r="AH63" s="184"/>
      <c r="AI63" s="184"/>
    </row>
    <row r="64" spans="1:35" ht="30" customHeight="1">
      <c r="A64" s="179">
        <v>51</v>
      </c>
      <c r="B64" s="179" t="str">
        <f t="shared" si="0"/>
        <v>（２４）</v>
      </c>
      <c r="C64" s="179" t="str">
        <f t="shared" si="1"/>
        <v>（２４）イ</v>
      </c>
      <c r="D64" s="179">
        <f t="shared" si="2"/>
        <v>51</v>
      </c>
      <c r="E64" s="189" t="s">
        <v>1348</v>
      </c>
      <c r="F64" s="209" t="s">
        <v>1193</v>
      </c>
      <c r="G64" s="194" t="s">
        <v>1839</v>
      </c>
      <c r="H64" s="194" t="s">
        <v>1840</v>
      </c>
      <c r="I64" s="194" t="s">
        <v>1841</v>
      </c>
      <c r="J64" s="194" t="s">
        <v>1842</v>
      </c>
      <c r="K64" s="191"/>
      <c r="L64" s="191"/>
      <c r="M64" s="191"/>
      <c r="N64" s="191"/>
      <c r="P64" s="184"/>
      <c r="Q64" s="184"/>
      <c r="R64" s="184"/>
      <c r="S64" s="184"/>
      <c r="T64" s="184"/>
      <c r="U64" s="184"/>
      <c r="V64" s="184"/>
      <c r="W64" s="184"/>
      <c r="X64" s="184"/>
      <c r="Y64" s="184"/>
      <c r="Z64" s="184"/>
      <c r="AA64" s="184"/>
      <c r="AB64" s="184"/>
      <c r="AC64" s="184"/>
      <c r="AD64" s="184"/>
      <c r="AE64" s="184"/>
      <c r="AF64" s="184"/>
      <c r="AG64" s="184"/>
      <c r="AH64" s="184"/>
      <c r="AI64" s="184"/>
    </row>
    <row r="65" spans="1:35" ht="30" customHeight="1">
      <c r="A65" s="179">
        <v>52</v>
      </c>
      <c r="B65" s="179" t="str">
        <f t="shared" si="0"/>
        <v>（２４）</v>
      </c>
      <c r="C65" s="179" t="str">
        <f t="shared" si="1"/>
        <v>（２４）ウ</v>
      </c>
      <c r="D65" s="179">
        <f t="shared" si="2"/>
        <v>52</v>
      </c>
      <c r="E65" s="189" t="s">
        <v>1351</v>
      </c>
      <c r="F65" s="209" t="s">
        <v>1194</v>
      </c>
      <c r="G65" s="194" t="s">
        <v>1839</v>
      </c>
      <c r="H65" s="194" t="s">
        <v>1840</v>
      </c>
      <c r="I65" s="194" t="s">
        <v>1841</v>
      </c>
      <c r="J65" s="194" t="s">
        <v>1842</v>
      </c>
      <c r="K65" s="191"/>
      <c r="L65" s="191"/>
      <c r="M65" s="191"/>
      <c r="N65" s="191"/>
      <c r="P65" s="184"/>
      <c r="Q65" s="184"/>
      <c r="R65" s="184"/>
      <c r="S65" s="184"/>
      <c r="T65" s="184"/>
      <c r="U65" s="184"/>
      <c r="V65" s="184"/>
      <c r="W65" s="184"/>
      <c r="X65" s="184"/>
      <c r="Y65" s="184"/>
      <c r="Z65" s="184"/>
      <c r="AA65" s="184"/>
      <c r="AB65" s="184"/>
      <c r="AC65" s="184"/>
      <c r="AD65" s="184"/>
      <c r="AE65" s="184"/>
      <c r="AF65" s="184"/>
      <c r="AG65" s="184"/>
      <c r="AH65" s="184"/>
      <c r="AI65" s="184"/>
    </row>
    <row r="66" spans="1:35" ht="30" customHeight="1">
      <c r="A66" s="179">
        <v>53</v>
      </c>
      <c r="B66" s="179" t="str">
        <f t="shared" si="0"/>
        <v>（２４）</v>
      </c>
      <c r="C66" s="179" t="str">
        <f t="shared" si="1"/>
        <v>（２４）エ</v>
      </c>
      <c r="D66" s="179">
        <f t="shared" si="2"/>
        <v>53</v>
      </c>
      <c r="E66" s="189" t="s">
        <v>1352</v>
      </c>
      <c r="F66" s="209" t="s">
        <v>1195</v>
      </c>
      <c r="G66" s="194" t="s">
        <v>1839</v>
      </c>
      <c r="H66" s="194" t="s">
        <v>1840</v>
      </c>
      <c r="I66" s="194" t="s">
        <v>1841</v>
      </c>
      <c r="J66" s="194" t="s">
        <v>1842</v>
      </c>
      <c r="K66" s="191"/>
      <c r="L66" s="191"/>
      <c r="M66" s="191"/>
      <c r="N66" s="191"/>
      <c r="P66" s="184"/>
      <c r="Q66" s="184"/>
      <c r="R66" s="184"/>
      <c r="S66" s="184"/>
      <c r="T66" s="184"/>
      <c r="U66" s="184"/>
      <c r="V66" s="184"/>
      <c r="W66" s="184"/>
      <c r="X66" s="184"/>
      <c r="Y66" s="184"/>
      <c r="Z66" s="184"/>
      <c r="AA66" s="184"/>
      <c r="AB66" s="184"/>
      <c r="AC66" s="184"/>
      <c r="AD66" s="184"/>
      <c r="AE66" s="184"/>
      <c r="AF66" s="184"/>
      <c r="AG66" s="184"/>
      <c r="AH66" s="184"/>
      <c r="AI66" s="184"/>
    </row>
    <row r="67" spans="1:35" ht="45.75" customHeight="1">
      <c r="B67" s="179" t="str">
        <f t="shared" si="0"/>
        <v>（２５）</v>
      </c>
      <c r="C67" s="179" t="str">
        <f t="shared" si="1"/>
        <v/>
      </c>
      <c r="D67" s="179" t="str">
        <f t="shared" si="2"/>
        <v/>
      </c>
      <c r="E67" s="189" t="s">
        <v>1843</v>
      </c>
      <c r="F67" s="209" t="s">
        <v>1844</v>
      </c>
      <c r="G67" s="210"/>
      <c r="H67" s="210"/>
      <c r="I67" s="210"/>
      <c r="J67" s="210"/>
      <c r="K67" s="210"/>
      <c r="L67" s="210"/>
      <c r="M67" s="210"/>
      <c r="N67" s="211"/>
      <c r="P67" s="184"/>
      <c r="Q67" s="184"/>
      <c r="R67" s="184"/>
      <c r="S67" s="184"/>
      <c r="T67" s="184"/>
      <c r="U67" s="184"/>
      <c r="V67" s="184"/>
      <c r="W67" s="184"/>
      <c r="X67" s="184"/>
      <c r="Y67" s="184"/>
      <c r="Z67" s="184"/>
      <c r="AA67" s="184"/>
      <c r="AB67" s="184"/>
      <c r="AC67" s="184"/>
      <c r="AD67" s="184"/>
      <c r="AE67" s="184"/>
      <c r="AF67" s="184"/>
      <c r="AG67" s="184"/>
      <c r="AH67" s="184"/>
      <c r="AI67" s="184"/>
    </row>
    <row r="68" spans="1:35" ht="30" customHeight="1">
      <c r="A68" s="179">
        <v>54</v>
      </c>
      <c r="B68" s="179" t="str">
        <f t="shared" si="0"/>
        <v>（２５）</v>
      </c>
      <c r="C68" s="179" t="str">
        <f t="shared" si="1"/>
        <v>（２５）ア</v>
      </c>
      <c r="D68" s="179">
        <f t="shared" si="2"/>
        <v>54</v>
      </c>
      <c r="E68" s="189" t="s">
        <v>1342</v>
      </c>
      <c r="F68" s="209" t="s">
        <v>1197</v>
      </c>
      <c r="G68" s="194" t="s">
        <v>1839</v>
      </c>
      <c r="H68" s="194" t="s">
        <v>1840</v>
      </c>
      <c r="I68" s="194" t="s">
        <v>1841</v>
      </c>
      <c r="J68" s="194" t="s">
        <v>1842</v>
      </c>
      <c r="K68" s="191"/>
      <c r="L68" s="191"/>
      <c r="M68" s="191"/>
      <c r="N68" s="191"/>
      <c r="P68" s="184"/>
      <c r="Q68" s="184"/>
      <c r="R68" s="184"/>
      <c r="S68" s="184"/>
      <c r="T68" s="184"/>
      <c r="U68" s="184"/>
      <c r="V68" s="184"/>
      <c r="W68" s="184"/>
      <c r="X68" s="184"/>
      <c r="Y68" s="184"/>
      <c r="Z68" s="184"/>
      <c r="AA68" s="184"/>
      <c r="AB68" s="184"/>
      <c r="AC68" s="184"/>
      <c r="AD68" s="184"/>
      <c r="AE68" s="184"/>
      <c r="AF68" s="184"/>
      <c r="AG68" s="184"/>
      <c r="AH68" s="184"/>
      <c r="AI68" s="184"/>
    </row>
    <row r="69" spans="1:35" ht="30" customHeight="1">
      <c r="A69" s="179">
        <v>55</v>
      </c>
      <c r="B69" s="179" t="str">
        <f t="shared" si="0"/>
        <v>（２５）</v>
      </c>
      <c r="C69" s="179" t="str">
        <f t="shared" si="1"/>
        <v>（２５）イ</v>
      </c>
      <c r="D69" s="179">
        <f t="shared" si="2"/>
        <v>55</v>
      </c>
      <c r="E69" s="189" t="s">
        <v>1348</v>
      </c>
      <c r="F69" s="209" t="s">
        <v>1198</v>
      </c>
      <c r="G69" s="194" t="s">
        <v>1839</v>
      </c>
      <c r="H69" s="194" t="s">
        <v>1840</v>
      </c>
      <c r="I69" s="194" t="s">
        <v>1841</v>
      </c>
      <c r="J69" s="194" t="s">
        <v>1842</v>
      </c>
      <c r="K69" s="191"/>
      <c r="L69" s="191"/>
      <c r="M69" s="191"/>
      <c r="N69" s="191"/>
      <c r="P69" s="184"/>
      <c r="Q69" s="184"/>
      <c r="R69" s="184"/>
      <c r="S69" s="184"/>
      <c r="T69" s="184"/>
      <c r="U69" s="184"/>
      <c r="V69" s="184"/>
      <c r="W69" s="184"/>
      <c r="X69" s="184"/>
      <c r="Y69" s="184"/>
      <c r="Z69" s="184"/>
      <c r="AA69" s="184"/>
      <c r="AB69" s="184"/>
      <c r="AC69" s="184"/>
      <c r="AD69" s="184"/>
      <c r="AE69" s="184"/>
      <c r="AF69" s="184"/>
      <c r="AG69" s="184"/>
      <c r="AH69" s="184"/>
      <c r="AI69" s="184"/>
    </row>
    <row r="70" spans="1:35" ht="30" customHeight="1">
      <c r="A70" s="179">
        <v>56</v>
      </c>
      <c r="B70" s="179" t="str">
        <f t="shared" si="0"/>
        <v>（２５）</v>
      </c>
      <c r="C70" s="179" t="str">
        <f t="shared" si="1"/>
        <v>（２５）ウ</v>
      </c>
      <c r="D70" s="179">
        <f t="shared" si="2"/>
        <v>56</v>
      </c>
      <c r="E70" s="189" t="s">
        <v>1351</v>
      </c>
      <c r="F70" s="209" t="s">
        <v>1199</v>
      </c>
      <c r="G70" s="194" t="s">
        <v>1839</v>
      </c>
      <c r="H70" s="194" t="s">
        <v>1840</v>
      </c>
      <c r="I70" s="194" t="s">
        <v>1841</v>
      </c>
      <c r="J70" s="194" t="s">
        <v>1842</v>
      </c>
      <c r="K70" s="191"/>
      <c r="L70" s="191"/>
      <c r="M70" s="191"/>
      <c r="N70" s="191"/>
      <c r="P70" s="184"/>
      <c r="Q70" s="184"/>
      <c r="R70" s="184"/>
      <c r="S70" s="184"/>
      <c r="T70" s="184"/>
      <c r="U70" s="184"/>
      <c r="V70" s="184"/>
      <c r="W70" s="184"/>
      <c r="X70" s="184"/>
      <c r="Y70" s="184"/>
      <c r="Z70" s="184"/>
      <c r="AA70" s="184"/>
      <c r="AB70" s="184"/>
      <c r="AC70" s="184"/>
      <c r="AD70" s="184"/>
      <c r="AE70" s="184"/>
      <c r="AF70" s="184"/>
      <c r="AG70" s="184"/>
      <c r="AH70" s="184"/>
      <c r="AI70" s="184"/>
    </row>
    <row r="71" spans="1:35" ht="30" customHeight="1">
      <c r="A71" s="179">
        <v>57</v>
      </c>
      <c r="B71" s="179" t="str">
        <f t="shared" si="0"/>
        <v>（２５）</v>
      </c>
      <c r="C71" s="179" t="str">
        <f t="shared" si="1"/>
        <v>（２５）エ</v>
      </c>
      <c r="D71" s="179">
        <f t="shared" si="2"/>
        <v>57</v>
      </c>
      <c r="E71" s="189" t="s">
        <v>1352</v>
      </c>
      <c r="F71" s="209" t="s">
        <v>1200</v>
      </c>
      <c r="G71" s="194" t="s">
        <v>1839</v>
      </c>
      <c r="H71" s="194" t="s">
        <v>1840</v>
      </c>
      <c r="I71" s="194" t="s">
        <v>1841</v>
      </c>
      <c r="J71" s="194" t="s">
        <v>1842</v>
      </c>
      <c r="K71" s="191"/>
      <c r="L71" s="191"/>
      <c r="M71" s="191"/>
      <c r="N71" s="191"/>
      <c r="P71" s="184"/>
      <c r="Q71" s="184"/>
      <c r="R71" s="184"/>
      <c r="S71" s="184"/>
      <c r="T71" s="184"/>
      <c r="U71" s="184"/>
      <c r="V71" s="184"/>
      <c r="W71" s="184"/>
      <c r="X71" s="184"/>
      <c r="Y71" s="184"/>
      <c r="Z71" s="184"/>
      <c r="AA71" s="184"/>
      <c r="AB71" s="184"/>
      <c r="AC71" s="184"/>
      <c r="AD71" s="184"/>
      <c r="AE71" s="184"/>
      <c r="AF71" s="184"/>
      <c r="AG71" s="184"/>
      <c r="AH71" s="184"/>
      <c r="AI71" s="184"/>
    </row>
    <row r="72" spans="1:35" ht="30" customHeight="1">
      <c r="B72" s="179" t="str">
        <f t="shared" ref="B72:B122" si="3">IF(A72&lt;&gt;"",B71,IF(ISERROR(FIND("　",E72)),E72,""))</f>
        <v/>
      </c>
      <c r="C72" s="179" t="str">
        <f t="shared" ref="C72:C122" si="4">IF(A72&lt;&gt;"", B72&amp;E72, "")</f>
        <v/>
      </c>
      <c r="D72" s="179" t="str">
        <f t="shared" ref="D72:D122" si="5">IF(A72=0,"",A72)</f>
        <v/>
      </c>
      <c r="E72" s="237" t="s">
        <v>1845</v>
      </c>
      <c r="F72" s="238"/>
      <c r="G72" s="238"/>
      <c r="H72" s="238"/>
      <c r="I72" s="238"/>
      <c r="J72" s="238"/>
      <c r="K72" s="238"/>
      <c r="L72" s="238"/>
      <c r="M72" s="238"/>
      <c r="N72" s="239"/>
      <c r="P72" s="184"/>
      <c r="Q72" s="184"/>
      <c r="R72" s="184"/>
      <c r="S72" s="184"/>
      <c r="T72" s="184"/>
      <c r="U72" s="184"/>
      <c r="V72" s="184"/>
      <c r="W72" s="184"/>
      <c r="X72" s="184"/>
      <c r="Y72" s="184"/>
      <c r="Z72" s="184"/>
      <c r="AA72" s="184"/>
      <c r="AB72" s="184"/>
      <c r="AC72" s="184"/>
      <c r="AD72" s="184"/>
      <c r="AE72" s="184"/>
      <c r="AF72" s="184"/>
      <c r="AG72" s="184"/>
      <c r="AH72" s="184"/>
      <c r="AI72" s="184"/>
    </row>
    <row r="73" spans="1:35" ht="30" customHeight="1">
      <c r="A73" s="179">
        <v>58</v>
      </c>
      <c r="B73" s="179" t="str">
        <f t="shared" si="3"/>
        <v/>
      </c>
      <c r="C73" s="179" t="str">
        <f t="shared" si="4"/>
        <v>（２６）</v>
      </c>
      <c r="D73" s="179">
        <f t="shared" si="5"/>
        <v>58</v>
      </c>
      <c r="E73" s="189" t="s">
        <v>1846</v>
      </c>
      <c r="F73" s="206" t="s">
        <v>1240</v>
      </c>
      <c r="G73" s="194" t="s">
        <v>1476</v>
      </c>
      <c r="H73" s="194" t="s">
        <v>1847</v>
      </c>
      <c r="I73" s="194" t="s">
        <v>1848</v>
      </c>
      <c r="J73" s="194" t="s">
        <v>1479</v>
      </c>
      <c r="K73" s="191"/>
      <c r="L73" s="191"/>
      <c r="M73" s="191"/>
      <c r="N73" s="191"/>
      <c r="P73" s="184"/>
      <c r="Q73" s="184"/>
      <c r="R73" s="184"/>
      <c r="S73" s="184"/>
      <c r="T73" s="184"/>
      <c r="U73" s="184"/>
      <c r="V73" s="184"/>
      <c r="W73" s="184"/>
      <c r="X73" s="184"/>
      <c r="Y73" s="184"/>
      <c r="Z73" s="184"/>
      <c r="AA73" s="184"/>
      <c r="AB73" s="184"/>
      <c r="AC73" s="184"/>
      <c r="AD73" s="184"/>
      <c r="AE73" s="184"/>
      <c r="AF73" s="184"/>
      <c r="AG73" s="184"/>
      <c r="AH73" s="184"/>
      <c r="AI73" s="184"/>
    </row>
    <row r="74" spans="1:35" ht="30" customHeight="1">
      <c r="A74" s="179">
        <v>59</v>
      </c>
      <c r="B74" s="179" t="str">
        <f t="shared" si="3"/>
        <v/>
      </c>
      <c r="C74" s="179" t="str">
        <f t="shared" si="4"/>
        <v>（２７）</v>
      </c>
      <c r="D74" s="179">
        <f t="shared" si="5"/>
        <v>59</v>
      </c>
      <c r="E74" s="189" t="s">
        <v>1430</v>
      </c>
      <c r="F74" s="206" t="s">
        <v>1239</v>
      </c>
      <c r="G74" s="194" t="s">
        <v>1476</v>
      </c>
      <c r="H74" s="194" t="s">
        <v>1847</v>
      </c>
      <c r="I74" s="194" t="s">
        <v>1848</v>
      </c>
      <c r="J74" s="194" t="s">
        <v>1479</v>
      </c>
      <c r="K74" s="191"/>
      <c r="L74" s="191"/>
      <c r="M74" s="191"/>
      <c r="N74" s="191"/>
      <c r="P74" s="184"/>
      <c r="Q74" s="184"/>
      <c r="R74" s="184"/>
      <c r="S74" s="184"/>
      <c r="T74" s="184"/>
      <c r="U74" s="184"/>
      <c r="V74" s="184"/>
      <c r="W74" s="184"/>
      <c r="X74" s="184"/>
      <c r="Y74" s="184"/>
      <c r="Z74" s="184"/>
      <c r="AA74" s="184"/>
      <c r="AB74" s="184"/>
      <c r="AC74" s="184"/>
      <c r="AD74" s="184"/>
      <c r="AE74" s="184"/>
      <c r="AF74" s="184"/>
      <c r="AG74" s="184"/>
      <c r="AH74" s="184"/>
      <c r="AI74" s="184"/>
    </row>
    <row r="75" spans="1:35" ht="30" customHeight="1">
      <c r="A75" s="179">
        <v>60</v>
      </c>
      <c r="B75" s="179" t="str">
        <f t="shared" si="3"/>
        <v/>
      </c>
      <c r="C75" s="179" t="str">
        <f t="shared" si="4"/>
        <v>（２８）</v>
      </c>
      <c r="D75" s="179">
        <f t="shared" si="5"/>
        <v>60</v>
      </c>
      <c r="E75" s="189" t="s">
        <v>1686</v>
      </c>
      <c r="F75" s="206" t="s">
        <v>1483</v>
      </c>
      <c r="G75" s="194" t="s">
        <v>1476</v>
      </c>
      <c r="H75" s="194" t="s">
        <v>1847</v>
      </c>
      <c r="I75" s="194" t="s">
        <v>1848</v>
      </c>
      <c r="J75" s="194" t="s">
        <v>1479</v>
      </c>
      <c r="K75" s="191"/>
      <c r="L75" s="191"/>
      <c r="M75" s="191"/>
      <c r="N75" s="191"/>
      <c r="P75" s="184"/>
      <c r="Q75" s="184"/>
      <c r="R75" s="184"/>
      <c r="S75" s="184"/>
      <c r="T75" s="184"/>
      <c r="U75" s="184"/>
      <c r="V75" s="184"/>
      <c r="W75" s="184"/>
      <c r="X75" s="184"/>
      <c r="Y75" s="184"/>
      <c r="Z75" s="184"/>
      <c r="AA75" s="184"/>
      <c r="AB75" s="184"/>
      <c r="AC75" s="184"/>
      <c r="AD75" s="184"/>
      <c r="AE75" s="184"/>
      <c r="AF75" s="184"/>
      <c r="AG75" s="184"/>
      <c r="AH75" s="184"/>
      <c r="AI75" s="184"/>
    </row>
    <row r="76" spans="1:35" ht="30" customHeight="1">
      <c r="A76" s="179">
        <v>61</v>
      </c>
      <c r="B76" s="179" t="str">
        <f t="shared" si="3"/>
        <v/>
      </c>
      <c r="C76" s="179" t="str">
        <f t="shared" si="4"/>
        <v>（２９）</v>
      </c>
      <c r="D76" s="179">
        <f t="shared" si="5"/>
        <v>61</v>
      </c>
      <c r="E76" s="189" t="s">
        <v>1437</v>
      </c>
      <c r="F76" s="206" t="s">
        <v>1242</v>
      </c>
      <c r="G76" s="194" t="s">
        <v>1476</v>
      </c>
      <c r="H76" s="194" t="s">
        <v>1847</v>
      </c>
      <c r="I76" s="194" t="s">
        <v>1848</v>
      </c>
      <c r="J76" s="194" t="s">
        <v>1479</v>
      </c>
      <c r="K76" s="191"/>
      <c r="L76" s="191"/>
      <c r="M76" s="191"/>
      <c r="N76" s="191"/>
      <c r="P76" s="184"/>
      <c r="Q76" s="184"/>
      <c r="R76" s="184"/>
      <c r="S76" s="184"/>
      <c r="T76" s="184"/>
      <c r="U76" s="184"/>
      <c r="V76" s="184"/>
      <c r="W76" s="184"/>
      <c r="X76" s="184"/>
      <c r="Y76" s="184"/>
      <c r="Z76" s="184"/>
      <c r="AA76" s="184"/>
      <c r="AB76" s="184"/>
      <c r="AC76" s="184"/>
      <c r="AD76" s="184"/>
      <c r="AE76" s="184"/>
      <c r="AF76" s="184"/>
      <c r="AG76" s="184"/>
      <c r="AH76" s="184"/>
      <c r="AI76" s="184"/>
    </row>
    <row r="77" spans="1:35" ht="30" customHeight="1">
      <c r="A77" s="179">
        <v>62</v>
      </c>
      <c r="B77" s="179" t="str">
        <f t="shared" si="3"/>
        <v/>
      </c>
      <c r="C77" s="179" t="str">
        <f t="shared" si="4"/>
        <v>（３０）</v>
      </c>
      <c r="D77" s="179">
        <f t="shared" si="5"/>
        <v>62</v>
      </c>
      <c r="E77" s="189" t="s">
        <v>1443</v>
      </c>
      <c r="F77" s="206" t="s">
        <v>1243</v>
      </c>
      <c r="G77" s="194" t="s">
        <v>1476</v>
      </c>
      <c r="H77" s="194" t="s">
        <v>1847</v>
      </c>
      <c r="I77" s="194" t="s">
        <v>1848</v>
      </c>
      <c r="J77" s="194" t="s">
        <v>1479</v>
      </c>
      <c r="K77" s="191"/>
      <c r="L77" s="191"/>
      <c r="M77" s="191"/>
      <c r="N77" s="191"/>
      <c r="P77" s="184"/>
      <c r="Q77" s="184"/>
      <c r="R77" s="184"/>
      <c r="S77" s="184"/>
      <c r="T77" s="184"/>
      <c r="U77" s="184"/>
      <c r="V77" s="184"/>
      <c r="W77" s="184"/>
      <c r="X77" s="184"/>
      <c r="Y77" s="184"/>
      <c r="Z77" s="184"/>
      <c r="AA77" s="184"/>
      <c r="AB77" s="184"/>
      <c r="AC77" s="184"/>
      <c r="AD77" s="184"/>
      <c r="AE77" s="184"/>
      <c r="AF77" s="184"/>
      <c r="AG77" s="184"/>
      <c r="AH77" s="184"/>
      <c r="AI77" s="184"/>
    </row>
    <row r="78" spans="1:35" ht="30" customHeight="1">
      <c r="A78" s="179">
        <v>63</v>
      </c>
      <c r="B78" s="179" t="str">
        <f t="shared" si="3"/>
        <v/>
      </c>
      <c r="C78" s="179" t="str">
        <f t="shared" si="4"/>
        <v>（３１）</v>
      </c>
      <c r="D78" s="179">
        <f t="shared" si="5"/>
        <v>63</v>
      </c>
      <c r="E78" s="189" t="s">
        <v>1449</v>
      </c>
      <c r="F78" s="206" t="s">
        <v>1244</v>
      </c>
      <c r="G78" s="194" t="s">
        <v>1476</v>
      </c>
      <c r="H78" s="194" t="s">
        <v>1847</v>
      </c>
      <c r="I78" s="194" t="s">
        <v>1848</v>
      </c>
      <c r="J78" s="194" t="s">
        <v>1479</v>
      </c>
      <c r="K78" s="191"/>
      <c r="L78" s="191"/>
      <c r="M78" s="191"/>
      <c r="N78" s="191"/>
      <c r="P78" s="184"/>
      <c r="Q78" s="184"/>
      <c r="R78" s="184"/>
      <c r="S78" s="184"/>
      <c r="T78" s="184"/>
      <c r="U78" s="184"/>
      <c r="V78" s="184"/>
      <c r="W78" s="184"/>
      <c r="X78" s="184"/>
      <c r="Y78" s="184"/>
      <c r="Z78" s="184"/>
      <c r="AA78" s="184"/>
      <c r="AB78" s="184"/>
      <c r="AC78" s="184"/>
      <c r="AD78" s="184"/>
      <c r="AE78" s="184"/>
      <c r="AF78" s="184"/>
      <c r="AG78" s="184"/>
      <c r="AH78" s="184"/>
      <c r="AI78" s="184"/>
    </row>
    <row r="79" spans="1:35" ht="30" customHeight="1">
      <c r="A79" s="179">
        <v>64</v>
      </c>
      <c r="B79" s="179" t="str">
        <f t="shared" si="3"/>
        <v/>
      </c>
      <c r="C79" s="179" t="str">
        <f t="shared" si="4"/>
        <v>（３２）</v>
      </c>
      <c r="D79" s="179">
        <f t="shared" si="5"/>
        <v>64</v>
      </c>
      <c r="E79" s="189" t="s">
        <v>1451</v>
      </c>
      <c r="F79" s="206" t="s">
        <v>1245</v>
      </c>
      <c r="G79" s="194" t="s">
        <v>1476</v>
      </c>
      <c r="H79" s="194" t="s">
        <v>1847</v>
      </c>
      <c r="I79" s="194" t="s">
        <v>1848</v>
      </c>
      <c r="J79" s="194" t="s">
        <v>1479</v>
      </c>
      <c r="K79" s="191"/>
      <c r="L79" s="191"/>
      <c r="M79" s="191"/>
      <c r="N79" s="191"/>
      <c r="P79" s="184"/>
      <c r="Q79" s="184"/>
      <c r="R79" s="184"/>
      <c r="S79" s="184"/>
      <c r="T79" s="184"/>
      <c r="U79" s="184"/>
      <c r="V79" s="184"/>
      <c r="W79" s="184"/>
      <c r="X79" s="184"/>
      <c r="Y79" s="184"/>
      <c r="Z79" s="184"/>
      <c r="AA79" s="184"/>
      <c r="AB79" s="184"/>
      <c r="AC79" s="184"/>
      <c r="AD79" s="184"/>
      <c r="AE79" s="184"/>
      <c r="AF79" s="184"/>
      <c r="AG79" s="184"/>
      <c r="AH79" s="184"/>
      <c r="AI79" s="184"/>
    </row>
    <row r="80" spans="1:35" ht="30" customHeight="1">
      <c r="A80" s="179">
        <v>65</v>
      </c>
      <c r="B80" s="179" t="str">
        <f t="shared" si="3"/>
        <v/>
      </c>
      <c r="C80" s="179" t="str">
        <f t="shared" si="4"/>
        <v>（３３）</v>
      </c>
      <c r="D80" s="179">
        <f t="shared" si="5"/>
        <v>65</v>
      </c>
      <c r="E80" s="189" t="s">
        <v>1460</v>
      </c>
      <c r="F80" s="206" t="s">
        <v>1246</v>
      </c>
      <c r="G80" s="194" t="s">
        <v>1476</v>
      </c>
      <c r="H80" s="194" t="s">
        <v>1847</v>
      </c>
      <c r="I80" s="194" t="s">
        <v>1848</v>
      </c>
      <c r="J80" s="194" t="s">
        <v>1479</v>
      </c>
      <c r="K80" s="191"/>
      <c r="L80" s="191"/>
      <c r="M80" s="191"/>
      <c r="N80" s="191"/>
      <c r="P80" s="184"/>
      <c r="Q80" s="184"/>
      <c r="R80" s="184"/>
      <c r="S80" s="184"/>
      <c r="T80" s="184"/>
      <c r="U80" s="184"/>
      <c r="V80" s="184"/>
      <c r="W80" s="184"/>
      <c r="X80" s="184"/>
      <c r="Y80" s="184"/>
      <c r="Z80" s="184"/>
      <c r="AA80" s="184"/>
      <c r="AB80" s="184"/>
      <c r="AC80" s="184"/>
      <c r="AD80" s="184"/>
      <c r="AE80" s="184"/>
      <c r="AF80" s="184"/>
      <c r="AG80" s="184"/>
      <c r="AH80" s="184"/>
      <c r="AI80" s="184"/>
    </row>
    <row r="81" spans="1:35" ht="30" customHeight="1">
      <c r="A81" s="179">
        <v>66</v>
      </c>
      <c r="B81" s="179" t="str">
        <f t="shared" si="3"/>
        <v/>
      </c>
      <c r="C81" s="179" t="str">
        <f t="shared" si="4"/>
        <v>（３４）</v>
      </c>
      <c r="D81" s="179">
        <f t="shared" si="5"/>
        <v>66</v>
      </c>
      <c r="E81" s="189" t="s">
        <v>1466</v>
      </c>
      <c r="F81" s="206" t="s">
        <v>1849</v>
      </c>
      <c r="G81" s="194" t="s">
        <v>1476</v>
      </c>
      <c r="H81" s="194" t="s">
        <v>1847</v>
      </c>
      <c r="I81" s="194" t="s">
        <v>1848</v>
      </c>
      <c r="J81" s="194" t="s">
        <v>1479</v>
      </c>
      <c r="K81" s="191"/>
      <c r="L81" s="191"/>
      <c r="M81" s="191"/>
      <c r="N81" s="191"/>
      <c r="P81" s="184"/>
      <c r="Q81" s="184"/>
      <c r="R81" s="184"/>
      <c r="S81" s="184"/>
      <c r="T81" s="184"/>
      <c r="U81" s="184"/>
      <c r="V81" s="184"/>
      <c r="W81" s="184"/>
      <c r="X81" s="184"/>
      <c r="Y81" s="184"/>
      <c r="Z81" s="184"/>
      <c r="AA81" s="184"/>
      <c r="AB81" s="184"/>
      <c r="AC81" s="184"/>
      <c r="AD81" s="184"/>
      <c r="AE81" s="184"/>
      <c r="AF81" s="184"/>
      <c r="AG81" s="184"/>
      <c r="AH81" s="184"/>
      <c r="AI81" s="184"/>
    </row>
    <row r="82" spans="1:35" ht="30" customHeight="1">
      <c r="A82" s="179">
        <v>67</v>
      </c>
      <c r="B82" s="179" t="str">
        <f t="shared" si="3"/>
        <v/>
      </c>
      <c r="C82" s="179" t="str">
        <f t="shared" si="4"/>
        <v>（３５）</v>
      </c>
      <c r="D82" s="179">
        <f t="shared" si="5"/>
        <v>67</v>
      </c>
      <c r="E82" s="189" t="s">
        <v>1471</v>
      </c>
      <c r="F82" s="206" t="s">
        <v>1248</v>
      </c>
      <c r="G82" s="194" t="s">
        <v>1476</v>
      </c>
      <c r="H82" s="194" t="s">
        <v>1847</v>
      </c>
      <c r="I82" s="194" t="s">
        <v>1848</v>
      </c>
      <c r="J82" s="194" t="s">
        <v>1479</v>
      </c>
      <c r="K82" s="191"/>
      <c r="L82" s="191"/>
      <c r="M82" s="191"/>
      <c r="N82" s="191"/>
      <c r="P82" s="184"/>
      <c r="Q82" s="184"/>
      <c r="R82" s="184"/>
      <c r="S82" s="184"/>
      <c r="T82" s="184"/>
      <c r="U82" s="184"/>
      <c r="V82" s="184"/>
      <c r="W82" s="184"/>
      <c r="X82" s="184"/>
      <c r="Y82" s="184"/>
      <c r="Z82" s="184"/>
      <c r="AA82" s="184"/>
      <c r="AB82" s="184"/>
      <c r="AC82" s="184"/>
      <c r="AD82" s="184"/>
      <c r="AE82" s="184"/>
      <c r="AF82" s="184"/>
      <c r="AG82" s="184"/>
      <c r="AH82" s="184"/>
      <c r="AI82" s="184"/>
    </row>
    <row r="83" spans="1:35" ht="30" customHeight="1">
      <c r="A83" s="179">
        <v>68</v>
      </c>
      <c r="B83" s="179" t="str">
        <f t="shared" si="3"/>
        <v/>
      </c>
      <c r="C83" s="179" t="str">
        <f t="shared" si="4"/>
        <v>（３６）</v>
      </c>
      <c r="D83" s="179">
        <f t="shared" si="5"/>
        <v>68</v>
      </c>
      <c r="E83" s="189" t="s">
        <v>1693</v>
      </c>
      <c r="F83" s="206" t="s">
        <v>1249</v>
      </c>
      <c r="G83" s="194" t="s">
        <v>1476</v>
      </c>
      <c r="H83" s="194" t="s">
        <v>1847</v>
      </c>
      <c r="I83" s="194" t="s">
        <v>1848</v>
      </c>
      <c r="J83" s="194" t="s">
        <v>1479</v>
      </c>
      <c r="K83" s="191"/>
      <c r="L83" s="191"/>
      <c r="M83" s="191"/>
      <c r="N83" s="191"/>
      <c r="P83" s="184"/>
      <c r="Q83" s="184"/>
      <c r="R83" s="184"/>
      <c r="S83" s="184"/>
      <c r="T83" s="184"/>
      <c r="U83" s="184"/>
      <c r="V83" s="184"/>
      <c r="W83" s="184"/>
      <c r="X83" s="184"/>
      <c r="Y83" s="184"/>
      <c r="Z83" s="184"/>
      <c r="AA83" s="184"/>
      <c r="AB83" s="184"/>
      <c r="AC83" s="184"/>
      <c r="AD83" s="184"/>
      <c r="AE83" s="184"/>
      <c r="AF83" s="184"/>
      <c r="AG83" s="184"/>
      <c r="AH83" s="184"/>
      <c r="AI83" s="184"/>
    </row>
    <row r="84" spans="1:35" ht="30" customHeight="1">
      <c r="A84" s="179">
        <v>69</v>
      </c>
      <c r="B84" s="179" t="str">
        <f t="shared" si="3"/>
        <v/>
      </c>
      <c r="C84" s="179" t="str">
        <f t="shared" si="4"/>
        <v>（３７）</v>
      </c>
      <c r="D84" s="179">
        <f t="shared" si="5"/>
        <v>69</v>
      </c>
      <c r="E84" s="189" t="s">
        <v>1480</v>
      </c>
      <c r="F84" s="206" t="s">
        <v>1250</v>
      </c>
      <c r="G84" s="194" t="s">
        <v>1476</v>
      </c>
      <c r="H84" s="194" t="s">
        <v>1847</v>
      </c>
      <c r="I84" s="194" t="s">
        <v>1848</v>
      </c>
      <c r="J84" s="194" t="s">
        <v>1479</v>
      </c>
      <c r="K84" s="191"/>
      <c r="L84" s="191"/>
      <c r="M84" s="191"/>
      <c r="N84" s="191"/>
      <c r="P84" s="184"/>
      <c r="Q84" s="184"/>
      <c r="R84" s="184"/>
      <c r="S84" s="184"/>
      <c r="T84" s="184"/>
      <c r="U84" s="184"/>
      <c r="V84" s="184"/>
      <c r="W84" s="184"/>
      <c r="X84" s="184"/>
      <c r="Y84" s="184"/>
      <c r="Z84" s="184"/>
      <c r="AA84" s="184"/>
      <c r="AB84" s="184"/>
      <c r="AC84" s="184"/>
      <c r="AD84" s="184"/>
      <c r="AE84" s="184"/>
      <c r="AF84" s="184"/>
      <c r="AG84" s="184"/>
      <c r="AH84" s="184"/>
      <c r="AI84" s="184"/>
    </row>
    <row r="85" spans="1:35" ht="30" customHeight="1">
      <c r="B85" s="179" t="str">
        <f t="shared" si="3"/>
        <v/>
      </c>
      <c r="C85" s="179" t="str">
        <f t="shared" si="4"/>
        <v/>
      </c>
      <c r="D85" s="179" t="str">
        <f t="shared" si="5"/>
        <v/>
      </c>
      <c r="E85" s="246" t="s">
        <v>1850</v>
      </c>
      <c r="F85" s="247"/>
      <c r="G85" s="247"/>
      <c r="H85" s="247"/>
      <c r="I85" s="247"/>
      <c r="J85" s="247"/>
      <c r="K85" s="247"/>
      <c r="L85" s="247"/>
      <c r="M85" s="247"/>
      <c r="N85" s="248"/>
      <c r="P85" s="184"/>
      <c r="Q85" s="184"/>
      <c r="R85" s="184"/>
      <c r="S85" s="184"/>
      <c r="T85" s="184"/>
      <c r="U85" s="184"/>
      <c r="V85" s="184"/>
      <c r="W85" s="184"/>
      <c r="X85" s="184"/>
      <c r="Y85" s="184"/>
      <c r="Z85" s="184"/>
      <c r="AA85" s="184"/>
      <c r="AB85" s="184"/>
      <c r="AC85" s="184"/>
      <c r="AD85" s="184"/>
      <c r="AE85" s="184"/>
      <c r="AF85" s="184"/>
      <c r="AG85" s="184"/>
      <c r="AH85" s="184"/>
      <c r="AI85" s="184"/>
    </row>
    <row r="86" spans="1:35" ht="30" customHeight="1">
      <c r="A86" s="179">
        <v>70</v>
      </c>
      <c r="B86" s="179" t="str">
        <f t="shared" si="3"/>
        <v/>
      </c>
      <c r="C86" s="179" t="str">
        <f t="shared" si="4"/>
        <v>（３８）</v>
      </c>
      <c r="D86" s="179">
        <f t="shared" si="5"/>
        <v>70</v>
      </c>
      <c r="E86" s="189" t="s">
        <v>1766</v>
      </c>
      <c r="F86" s="212" t="s">
        <v>1202</v>
      </c>
      <c r="G86" s="194" t="s">
        <v>1504</v>
      </c>
      <c r="H86" s="194" t="s">
        <v>1505</v>
      </c>
      <c r="I86" s="194" t="s">
        <v>1506</v>
      </c>
      <c r="J86" s="194" t="s">
        <v>1507</v>
      </c>
      <c r="K86" s="210"/>
      <c r="L86" s="210"/>
      <c r="M86" s="210"/>
      <c r="N86" s="211"/>
      <c r="P86" s="184"/>
      <c r="Q86" s="184"/>
      <c r="R86" s="184"/>
      <c r="S86" s="184"/>
      <c r="T86" s="184"/>
      <c r="U86" s="184"/>
      <c r="V86" s="184"/>
      <c r="W86" s="184"/>
      <c r="X86" s="184"/>
      <c r="Y86" s="184"/>
      <c r="Z86" s="184"/>
      <c r="AA86" s="184"/>
      <c r="AB86" s="184"/>
      <c r="AC86" s="184"/>
      <c r="AD86" s="184"/>
      <c r="AE86" s="184"/>
      <c r="AF86" s="184"/>
      <c r="AG86" s="184"/>
      <c r="AH86" s="184"/>
      <c r="AI86" s="184"/>
    </row>
    <row r="87" spans="1:35" ht="30" customHeight="1">
      <c r="A87" s="179">
        <v>71</v>
      </c>
      <c r="B87" s="179" t="str">
        <f t="shared" si="3"/>
        <v/>
      </c>
      <c r="C87" s="179" t="str">
        <f t="shared" si="4"/>
        <v>（３９）</v>
      </c>
      <c r="D87" s="179">
        <f t="shared" si="5"/>
        <v>71</v>
      </c>
      <c r="E87" s="189" t="s">
        <v>1484</v>
      </c>
      <c r="F87" s="212" t="s">
        <v>1798</v>
      </c>
      <c r="G87" s="194" t="s">
        <v>1799</v>
      </c>
      <c r="H87" s="194" t="s">
        <v>1800</v>
      </c>
      <c r="I87" s="194" t="s">
        <v>1801</v>
      </c>
      <c r="J87" s="194" t="s">
        <v>1802</v>
      </c>
      <c r="K87" s="210"/>
      <c r="L87" s="210"/>
      <c r="M87" s="210"/>
      <c r="N87" s="211"/>
      <c r="P87" s="184"/>
      <c r="Q87" s="184"/>
      <c r="R87" s="184"/>
      <c r="S87" s="184"/>
      <c r="T87" s="184"/>
      <c r="U87" s="184"/>
      <c r="V87" s="184"/>
      <c r="W87" s="184"/>
      <c r="X87" s="184"/>
      <c r="Y87" s="184"/>
      <c r="Z87" s="184"/>
      <c r="AA87" s="184"/>
      <c r="AB87" s="184"/>
      <c r="AC87" s="184"/>
      <c r="AD87" s="184"/>
      <c r="AE87" s="184"/>
      <c r="AF87" s="184"/>
      <c r="AG87" s="184"/>
      <c r="AH87" s="184"/>
      <c r="AI87" s="184"/>
    </row>
    <row r="88" spans="1:35" ht="30" customHeight="1">
      <c r="A88" s="179">
        <v>72</v>
      </c>
      <c r="B88" s="179" t="str">
        <f t="shared" si="3"/>
        <v/>
      </c>
      <c r="C88" s="179" t="str">
        <f t="shared" si="4"/>
        <v>（４０）</v>
      </c>
      <c r="D88" s="179">
        <f t="shared" si="5"/>
        <v>72</v>
      </c>
      <c r="E88" s="189" t="s">
        <v>1486</v>
      </c>
      <c r="F88" s="212" t="s">
        <v>1207</v>
      </c>
      <c r="G88" s="194" t="s">
        <v>1433</v>
      </c>
      <c r="H88" s="194" t="s">
        <v>1434</v>
      </c>
      <c r="I88" s="194" t="s">
        <v>1435</v>
      </c>
      <c r="J88" s="194" t="s">
        <v>1436</v>
      </c>
      <c r="K88" s="210"/>
      <c r="L88" s="210"/>
      <c r="M88" s="210"/>
      <c r="N88" s="211"/>
      <c r="P88" s="184"/>
      <c r="Q88" s="184"/>
      <c r="R88" s="184"/>
      <c r="S88" s="184"/>
      <c r="T88" s="184"/>
      <c r="U88" s="184"/>
      <c r="V88" s="184"/>
      <c r="W88" s="184"/>
      <c r="X88" s="184"/>
      <c r="Y88" s="184"/>
      <c r="Z88" s="184"/>
      <c r="AA88" s="184"/>
      <c r="AB88" s="184"/>
      <c r="AC88" s="184"/>
      <c r="AD88" s="184"/>
      <c r="AE88" s="184"/>
      <c r="AF88" s="184"/>
      <c r="AG88" s="184"/>
      <c r="AH88" s="184"/>
      <c r="AI88" s="184"/>
    </row>
    <row r="89" spans="1:35" ht="30" customHeight="1">
      <c r="A89" s="179">
        <v>73</v>
      </c>
      <c r="B89" s="179" t="str">
        <f t="shared" si="3"/>
        <v/>
      </c>
      <c r="C89" s="179" t="str">
        <f t="shared" si="4"/>
        <v>（４１）</v>
      </c>
      <c r="D89" s="179">
        <f t="shared" si="5"/>
        <v>73</v>
      </c>
      <c r="E89" s="189" t="s">
        <v>1488</v>
      </c>
      <c r="F89" s="212" t="s">
        <v>1206</v>
      </c>
      <c r="G89" s="194" t="s">
        <v>1695</v>
      </c>
      <c r="H89" s="194" t="s">
        <v>1696</v>
      </c>
      <c r="I89" s="194" t="s">
        <v>1697</v>
      </c>
      <c r="J89" s="194" t="s">
        <v>1698</v>
      </c>
      <c r="K89" s="210"/>
      <c r="L89" s="210"/>
      <c r="M89" s="210"/>
      <c r="N89" s="211"/>
      <c r="P89" s="184"/>
      <c r="Q89" s="184"/>
      <c r="R89" s="184"/>
      <c r="S89" s="184"/>
      <c r="T89" s="184"/>
      <c r="U89" s="184"/>
      <c r="V89" s="184"/>
      <c r="W89" s="184"/>
      <c r="X89" s="184"/>
      <c r="Y89" s="184"/>
      <c r="Z89" s="184"/>
      <c r="AA89" s="184"/>
      <c r="AB89" s="184"/>
      <c r="AC89" s="184"/>
      <c r="AD89" s="184"/>
      <c r="AE89" s="184"/>
      <c r="AF89" s="184"/>
      <c r="AG89" s="184"/>
      <c r="AH89" s="184"/>
      <c r="AI89" s="184"/>
    </row>
    <row r="90" spans="1:35" ht="30" customHeight="1">
      <c r="A90" s="179">
        <v>74</v>
      </c>
      <c r="B90" s="179" t="str">
        <f t="shared" si="3"/>
        <v/>
      </c>
      <c r="C90" s="179" t="str">
        <f t="shared" si="4"/>
        <v>（４２）</v>
      </c>
      <c r="D90" s="179">
        <f t="shared" si="5"/>
        <v>74</v>
      </c>
      <c r="E90" s="189" t="s">
        <v>1490</v>
      </c>
      <c r="F90" s="212" t="s">
        <v>1205</v>
      </c>
      <c r="G90" s="194" t="s">
        <v>1524</v>
      </c>
      <c r="H90" s="194" t="s">
        <v>1525</v>
      </c>
      <c r="I90" s="194" t="s">
        <v>1526</v>
      </c>
      <c r="J90" s="194" t="s">
        <v>1527</v>
      </c>
      <c r="K90" s="210"/>
      <c r="L90" s="210"/>
      <c r="M90" s="210"/>
      <c r="N90" s="211"/>
      <c r="P90" s="184"/>
      <c r="Q90" s="184"/>
      <c r="R90" s="184"/>
      <c r="S90" s="184"/>
      <c r="T90" s="184"/>
      <c r="U90" s="184"/>
      <c r="V90" s="184"/>
      <c r="W90" s="184"/>
      <c r="X90" s="184"/>
      <c r="Y90" s="184"/>
      <c r="Z90" s="184"/>
      <c r="AA90" s="184"/>
      <c r="AB90" s="184"/>
      <c r="AC90" s="184"/>
      <c r="AD90" s="184"/>
      <c r="AE90" s="184"/>
      <c r="AF90" s="184"/>
      <c r="AG90" s="184"/>
      <c r="AH90" s="184"/>
      <c r="AI90" s="184"/>
    </row>
    <row r="91" spans="1:35" ht="30" customHeight="1">
      <c r="A91" s="179">
        <v>75</v>
      </c>
      <c r="B91" s="179" t="str">
        <f t="shared" si="3"/>
        <v/>
      </c>
      <c r="C91" s="179" t="str">
        <f t="shared" si="4"/>
        <v>（４３）</v>
      </c>
      <c r="D91" s="179">
        <f t="shared" si="5"/>
        <v>75</v>
      </c>
      <c r="E91" s="189" t="s">
        <v>1492</v>
      </c>
      <c r="F91" s="212" t="s">
        <v>1204</v>
      </c>
      <c r="G91" s="194" t="s">
        <v>1695</v>
      </c>
      <c r="H91" s="194" t="s">
        <v>1696</v>
      </c>
      <c r="I91" s="194" t="s">
        <v>1697</v>
      </c>
      <c r="J91" s="194" t="s">
        <v>1698</v>
      </c>
      <c r="K91" s="210"/>
      <c r="L91" s="210"/>
      <c r="M91" s="210"/>
      <c r="N91" s="211"/>
      <c r="P91" s="184"/>
      <c r="Q91" s="184"/>
      <c r="R91" s="184"/>
      <c r="S91" s="184"/>
      <c r="T91" s="184"/>
      <c r="U91" s="184"/>
      <c r="V91" s="184"/>
      <c r="W91" s="184"/>
      <c r="X91" s="184"/>
      <c r="Y91" s="184"/>
      <c r="Z91" s="184"/>
      <c r="AA91" s="184"/>
      <c r="AB91" s="184"/>
      <c r="AC91" s="184"/>
      <c r="AD91" s="184"/>
      <c r="AE91" s="184"/>
      <c r="AF91" s="184"/>
      <c r="AG91" s="184"/>
      <c r="AH91" s="184"/>
      <c r="AI91" s="184"/>
    </row>
    <row r="92" spans="1:35" ht="30" customHeight="1">
      <c r="A92" s="179">
        <v>76</v>
      </c>
      <c r="B92" s="179" t="str">
        <f t="shared" si="3"/>
        <v/>
      </c>
      <c r="C92" s="179" t="str">
        <f t="shared" si="4"/>
        <v>（４４）</v>
      </c>
      <c r="D92" s="179">
        <f t="shared" si="5"/>
        <v>76</v>
      </c>
      <c r="E92" s="189" t="s">
        <v>1494</v>
      </c>
      <c r="F92" s="212" t="s">
        <v>1208</v>
      </c>
      <c r="G92" s="194" t="s">
        <v>1533</v>
      </c>
      <c r="H92" s="194" t="s">
        <v>1534</v>
      </c>
      <c r="I92" s="194" t="s">
        <v>1535</v>
      </c>
      <c r="J92" s="194" t="s">
        <v>1536</v>
      </c>
      <c r="K92" s="210"/>
      <c r="L92" s="210"/>
      <c r="M92" s="210"/>
      <c r="N92" s="211"/>
      <c r="P92" s="184"/>
      <c r="Q92" s="184"/>
      <c r="R92" s="184"/>
      <c r="S92" s="184"/>
      <c r="T92" s="184"/>
      <c r="U92" s="184"/>
      <c r="V92" s="184"/>
      <c r="W92" s="184"/>
      <c r="X92" s="184"/>
      <c r="Y92" s="184"/>
      <c r="Z92" s="184"/>
      <c r="AA92" s="184"/>
      <c r="AB92" s="184"/>
      <c r="AC92" s="184"/>
      <c r="AD92" s="184"/>
      <c r="AE92" s="184"/>
      <c r="AF92" s="184"/>
      <c r="AG92" s="184"/>
      <c r="AH92" s="184"/>
      <c r="AI92" s="184"/>
    </row>
    <row r="93" spans="1:35" ht="30" customHeight="1">
      <c r="B93" s="179" t="str">
        <f t="shared" si="3"/>
        <v/>
      </c>
      <c r="C93" s="179" t="str">
        <f t="shared" si="4"/>
        <v/>
      </c>
      <c r="D93" s="179" t="str">
        <f t="shared" si="5"/>
        <v/>
      </c>
      <c r="E93" s="234" t="s">
        <v>1851</v>
      </c>
      <c r="F93" s="235"/>
      <c r="G93" s="235"/>
      <c r="H93" s="235"/>
      <c r="I93" s="235"/>
      <c r="J93" s="235"/>
      <c r="K93" s="235"/>
      <c r="L93" s="235"/>
      <c r="M93" s="235"/>
      <c r="N93" s="236"/>
      <c r="P93" s="184"/>
      <c r="Q93" s="184"/>
      <c r="R93" s="184"/>
      <c r="S93" s="184"/>
      <c r="T93" s="184"/>
      <c r="U93" s="184"/>
      <c r="V93" s="184"/>
      <c r="W93" s="184"/>
      <c r="X93" s="184"/>
      <c r="Y93" s="184"/>
      <c r="Z93" s="184"/>
      <c r="AA93" s="184"/>
      <c r="AB93" s="184"/>
      <c r="AC93" s="184"/>
      <c r="AD93" s="184"/>
      <c r="AE93" s="184"/>
      <c r="AF93" s="184"/>
      <c r="AG93" s="184"/>
      <c r="AH93" s="184"/>
      <c r="AI93" s="184"/>
    </row>
    <row r="94" spans="1:35" ht="30" customHeight="1">
      <c r="A94" s="179">
        <v>77</v>
      </c>
      <c r="B94" s="179" t="str">
        <f t="shared" si="3"/>
        <v/>
      </c>
      <c r="C94" s="179" t="str">
        <f t="shared" si="4"/>
        <v>（４５）</v>
      </c>
      <c r="D94" s="179">
        <f t="shared" si="5"/>
        <v>77</v>
      </c>
      <c r="E94" s="189" t="s">
        <v>1852</v>
      </c>
      <c r="F94" s="193" t="s">
        <v>1853</v>
      </c>
      <c r="G94" s="194" t="s">
        <v>1540</v>
      </c>
      <c r="H94" s="194" t="s">
        <v>1854</v>
      </c>
      <c r="I94" s="194" t="s">
        <v>1855</v>
      </c>
      <c r="J94" s="194" t="s">
        <v>1704</v>
      </c>
      <c r="K94" s="191"/>
      <c r="L94" s="191"/>
      <c r="M94" s="191"/>
      <c r="N94" s="191"/>
      <c r="P94" s="184"/>
      <c r="Q94" s="184"/>
      <c r="R94" s="184"/>
      <c r="S94" s="184"/>
      <c r="T94" s="184"/>
      <c r="U94" s="184"/>
      <c r="V94" s="184"/>
      <c r="W94" s="184"/>
      <c r="X94" s="184"/>
      <c r="Y94" s="184"/>
      <c r="Z94" s="184"/>
      <c r="AA94" s="184"/>
      <c r="AB94" s="184"/>
      <c r="AC94" s="184"/>
      <c r="AD94" s="184"/>
      <c r="AE94" s="184"/>
      <c r="AF94" s="184"/>
      <c r="AG94" s="184"/>
      <c r="AH94" s="184"/>
      <c r="AI94" s="184"/>
    </row>
    <row r="95" spans="1:35" ht="30" customHeight="1">
      <c r="A95" s="179">
        <v>78</v>
      </c>
      <c r="B95" s="179" t="str">
        <f t="shared" si="3"/>
        <v/>
      </c>
      <c r="C95" s="179" t="str">
        <f t="shared" si="4"/>
        <v>（４６）</v>
      </c>
      <c r="D95" s="179">
        <f t="shared" si="5"/>
        <v>78</v>
      </c>
      <c r="E95" s="189" t="s">
        <v>1498</v>
      </c>
      <c r="F95" s="193" t="s">
        <v>1211</v>
      </c>
      <c r="G95" s="194" t="s">
        <v>1540</v>
      </c>
      <c r="H95" s="194" t="s">
        <v>1854</v>
      </c>
      <c r="I95" s="194" t="s">
        <v>1855</v>
      </c>
      <c r="J95" s="194" t="s">
        <v>1704</v>
      </c>
      <c r="K95" s="191"/>
      <c r="L95" s="191"/>
      <c r="M95" s="191"/>
      <c r="N95" s="191"/>
      <c r="P95" s="184"/>
      <c r="Q95" s="184"/>
      <c r="R95" s="184"/>
      <c r="S95" s="184"/>
      <c r="T95" s="184"/>
      <c r="U95" s="184"/>
      <c r="V95" s="184"/>
      <c r="W95" s="184"/>
      <c r="X95" s="184"/>
      <c r="Y95" s="184"/>
      <c r="Z95" s="184"/>
      <c r="AA95" s="184"/>
      <c r="AB95" s="184"/>
      <c r="AC95" s="184"/>
      <c r="AD95" s="184"/>
      <c r="AE95" s="184"/>
      <c r="AF95" s="184"/>
      <c r="AG95" s="184"/>
      <c r="AH95" s="184"/>
      <c r="AI95" s="184"/>
    </row>
    <row r="96" spans="1:35" ht="36.75" customHeight="1">
      <c r="A96" s="179">
        <v>79</v>
      </c>
      <c r="B96" s="179" t="str">
        <f t="shared" si="3"/>
        <v/>
      </c>
      <c r="C96" s="179" t="str">
        <f t="shared" si="4"/>
        <v>（４７）</v>
      </c>
      <c r="D96" s="179">
        <f t="shared" si="5"/>
        <v>79</v>
      </c>
      <c r="E96" s="189" t="s">
        <v>1500</v>
      </c>
      <c r="F96" s="193" t="s">
        <v>1212</v>
      </c>
      <c r="G96" s="194" t="s">
        <v>1540</v>
      </c>
      <c r="H96" s="194" t="s">
        <v>1854</v>
      </c>
      <c r="I96" s="194" t="s">
        <v>1855</v>
      </c>
      <c r="J96" s="194" t="s">
        <v>1704</v>
      </c>
      <c r="K96" s="191"/>
      <c r="L96" s="191"/>
      <c r="M96" s="191"/>
      <c r="N96" s="191"/>
      <c r="P96" s="184"/>
      <c r="Q96" s="184"/>
      <c r="R96" s="184"/>
      <c r="S96" s="184"/>
      <c r="T96" s="184"/>
      <c r="U96" s="184"/>
      <c r="V96" s="184"/>
      <c r="W96" s="184"/>
      <c r="X96" s="184"/>
      <c r="Y96" s="184"/>
      <c r="Z96" s="184"/>
      <c r="AA96" s="184"/>
      <c r="AB96" s="184"/>
      <c r="AC96" s="184"/>
      <c r="AD96" s="184"/>
      <c r="AE96" s="184"/>
      <c r="AF96" s="184"/>
      <c r="AG96" s="184"/>
      <c r="AH96" s="184"/>
      <c r="AI96" s="184"/>
    </row>
    <row r="97" spans="1:35" ht="22">
      <c r="A97" s="179">
        <v>80</v>
      </c>
      <c r="B97" s="179" t="str">
        <f t="shared" si="3"/>
        <v/>
      </c>
      <c r="C97" s="179" t="str">
        <f t="shared" si="4"/>
        <v>（４８）</v>
      </c>
      <c r="D97" s="179">
        <f t="shared" si="5"/>
        <v>80</v>
      </c>
      <c r="E97" s="189" t="s">
        <v>1707</v>
      </c>
      <c r="F97" s="193" t="s">
        <v>1213</v>
      </c>
      <c r="G97" s="194" t="s">
        <v>1540</v>
      </c>
      <c r="H97" s="194" t="s">
        <v>1854</v>
      </c>
      <c r="I97" s="194" t="s">
        <v>1855</v>
      </c>
      <c r="J97" s="194" t="s">
        <v>1704</v>
      </c>
      <c r="K97" s="191"/>
      <c r="L97" s="191"/>
      <c r="M97" s="191"/>
      <c r="N97" s="191"/>
      <c r="P97" s="184"/>
      <c r="Q97" s="184"/>
      <c r="R97" s="184"/>
      <c r="S97" s="184"/>
      <c r="T97" s="184"/>
      <c r="U97" s="184"/>
      <c r="V97" s="184"/>
      <c r="W97" s="184"/>
      <c r="X97" s="184"/>
      <c r="Y97" s="184"/>
      <c r="Z97" s="184"/>
      <c r="AA97" s="184"/>
      <c r="AB97" s="184"/>
      <c r="AC97" s="184"/>
      <c r="AD97" s="184"/>
      <c r="AE97" s="184"/>
      <c r="AF97" s="184"/>
      <c r="AG97" s="184"/>
      <c r="AH97" s="184"/>
      <c r="AI97" s="184"/>
    </row>
    <row r="98" spans="1:35" ht="30" customHeight="1">
      <c r="A98" s="179">
        <v>81</v>
      </c>
      <c r="B98" s="179" t="str">
        <f t="shared" si="3"/>
        <v/>
      </c>
      <c r="C98" s="179" t="str">
        <f t="shared" si="4"/>
        <v>（４９）</v>
      </c>
      <c r="D98" s="179">
        <f t="shared" si="5"/>
        <v>81</v>
      </c>
      <c r="E98" s="189" t="s">
        <v>1709</v>
      </c>
      <c r="F98" s="193" t="s">
        <v>1214</v>
      </c>
      <c r="G98" s="194" t="s">
        <v>1540</v>
      </c>
      <c r="H98" s="194" t="s">
        <v>1854</v>
      </c>
      <c r="I98" s="194" t="s">
        <v>1855</v>
      </c>
      <c r="J98" s="194" t="s">
        <v>1704</v>
      </c>
      <c r="K98" s="191"/>
      <c r="L98" s="191"/>
      <c r="M98" s="191"/>
      <c r="N98" s="191"/>
      <c r="P98" s="184"/>
      <c r="Q98" s="184"/>
      <c r="R98" s="184"/>
      <c r="S98" s="184"/>
      <c r="T98" s="184"/>
      <c r="U98" s="184"/>
      <c r="V98" s="184"/>
      <c r="W98" s="184"/>
      <c r="X98" s="184"/>
      <c r="Y98" s="184"/>
      <c r="Z98" s="184"/>
      <c r="AA98" s="184"/>
      <c r="AB98" s="184"/>
      <c r="AC98" s="184"/>
      <c r="AD98" s="184"/>
      <c r="AE98" s="184"/>
      <c r="AF98" s="184"/>
      <c r="AG98" s="184"/>
      <c r="AH98" s="184"/>
      <c r="AI98" s="184"/>
    </row>
    <row r="99" spans="1:35" ht="30" customHeight="1">
      <c r="A99" s="179">
        <v>82</v>
      </c>
      <c r="B99" s="179" t="str">
        <f t="shared" si="3"/>
        <v/>
      </c>
      <c r="C99" s="179" t="str">
        <f t="shared" si="4"/>
        <v>（５０）</v>
      </c>
      <c r="D99" s="179">
        <f t="shared" si="5"/>
        <v>82</v>
      </c>
      <c r="E99" s="189" t="s">
        <v>1514</v>
      </c>
      <c r="F99" s="204" t="s">
        <v>1215</v>
      </c>
      <c r="G99" s="194" t="s">
        <v>1540</v>
      </c>
      <c r="H99" s="194" t="s">
        <v>1854</v>
      </c>
      <c r="I99" s="194" t="s">
        <v>1855</v>
      </c>
      <c r="J99" s="194" t="s">
        <v>1704</v>
      </c>
      <c r="K99" s="191"/>
      <c r="L99" s="191"/>
      <c r="M99" s="191"/>
      <c r="N99" s="191"/>
      <c r="P99" s="184"/>
      <c r="Q99" s="184"/>
      <c r="R99" s="184"/>
      <c r="S99" s="184"/>
      <c r="T99" s="184"/>
      <c r="U99" s="184"/>
      <c r="V99" s="184"/>
      <c r="W99" s="184"/>
      <c r="X99" s="184"/>
      <c r="Y99" s="184"/>
      <c r="Z99" s="184"/>
      <c r="AA99" s="184"/>
      <c r="AB99" s="184"/>
      <c r="AC99" s="184"/>
      <c r="AD99" s="184"/>
      <c r="AE99" s="184"/>
      <c r="AF99" s="184"/>
      <c r="AG99" s="184"/>
      <c r="AH99" s="184"/>
      <c r="AI99" s="184"/>
    </row>
    <row r="100" spans="1:35" ht="30" customHeight="1">
      <c r="A100" s="179">
        <v>83</v>
      </c>
      <c r="B100" s="179" t="str">
        <f t="shared" si="3"/>
        <v/>
      </c>
      <c r="C100" s="179" t="str">
        <f t="shared" si="4"/>
        <v>（５１）</v>
      </c>
      <c r="D100" s="179">
        <f t="shared" si="5"/>
        <v>83</v>
      </c>
      <c r="E100" s="189" t="s">
        <v>1516</v>
      </c>
      <c r="F100" s="201" t="s">
        <v>1216</v>
      </c>
      <c r="G100" s="194" t="s">
        <v>1540</v>
      </c>
      <c r="H100" s="194" t="s">
        <v>1854</v>
      </c>
      <c r="I100" s="194" t="s">
        <v>1855</v>
      </c>
      <c r="J100" s="194" t="s">
        <v>1704</v>
      </c>
      <c r="K100" s="191"/>
      <c r="L100" s="191"/>
      <c r="M100" s="191"/>
      <c r="N100" s="191"/>
      <c r="P100" s="184"/>
      <c r="Q100" s="184"/>
      <c r="R100" s="184"/>
      <c r="S100" s="184"/>
      <c r="T100" s="184"/>
      <c r="U100" s="184"/>
      <c r="V100" s="184"/>
      <c r="W100" s="184"/>
      <c r="X100" s="184"/>
      <c r="Y100" s="184"/>
      <c r="Z100" s="184"/>
      <c r="AA100" s="184"/>
      <c r="AB100" s="184"/>
      <c r="AC100" s="184"/>
      <c r="AD100" s="184"/>
      <c r="AE100" s="184"/>
      <c r="AF100" s="184"/>
      <c r="AG100" s="184"/>
      <c r="AH100" s="184"/>
      <c r="AI100" s="184"/>
    </row>
    <row r="101" spans="1:35" ht="36" customHeight="1">
      <c r="A101" s="179">
        <v>84</v>
      </c>
      <c r="B101" s="179" t="str">
        <f t="shared" si="3"/>
        <v/>
      </c>
      <c r="C101" s="179" t="str">
        <f t="shared" si="4"/>
        <v>（５２）</v>
      </c>
      <c r="D101" s="179">
        <f t="shared" si="5"/>
        <v>84</v>
      </c>
      <c r="E101" s="189" t="s">
        <v>1522</v>
      </c>
      <c r="F101" s="193" t="s">
        <v>1217</v>
      </c>
      <c r="G101" s="194" t="s">
        <v>1540</v>
      </c>
      <c r="H101" s="194" t="s">
        <v>1854</v>
      </c>
      <c r="I101" s="194" t="s">
        <v>1855</v>
      </c>
      <c r="J101" s="194" t="s">
        <v>1704</v>
      </c>
      <c r="K101" s="191"/>
      <c r="L101" s="191"/>
      <c r="M101" s="191"/>
      <c r="N101" s="191"/>
      <c r="P101" s="184"/>
      <c r="Q101" s="184"/>
      <c r="R101" s="184"/>
      <c r="S101" s="184"/>
      <c r="T101" s="184"/>
      <c r="U101" s="184"/>
      <c r="V101" s="184"/>
      <c r="W101" s="184"/>
      <c r="X101" s="184"/>
      <c r="Y101" s="184"/>
      <c r="Z101" s="184"/>
      <c r="AA101" s="184"/>
      <c r="AB101" s="184"/>
      <c r="AC101" s="184"/>
      <c r="AD101" s="184"/>
      <c r="AE101" s="184"/>
      <c r="AF101" s="184"/>
      <c r="AG101" s="184"/>
      <c r="AH101" s="184"/>
      <c r="AI101" s="184"/>
    </row>
    <row r="102" spans="1:35" ht="30" customHeight="1">
      <c r="B102" s="179" t="str">
        <f t="shared" si="3"/>
        <v/>
      </c>
      <c r="C102" s="179" t="str">
        <f t="shared" si="4"/>
        <v/>
      </c>
      <c r="D102" s="179" t="str">
        <f t="shared" si="5"/>
        <v/>
      </c>
      <c r="E102" s="234" t="s">
        <v>1856</v>
      </c>
      <c r="F102" s="235"/>
      <c r="G102" s="235"/>
      <c r="H102" s="235"/>
      <c r="I102" s="235"/>
      <c r="J102" s="235"/>
      <c r="K102" s="235"/>
      <c r="L102" s="235"/>
      <c r="M102" s="235"/>
      <c r="N102" s="236"/>
      <c r="P102" s="184"/>
      <c r="Q102" s="184"/>
      <c r="R102" s="184"/>
      <c r="S102" s="184"/>
      <c r="T102" s="184"/>
      <c r="U102" s="184"/>
      <c r="V102" s="184"/>
      <c r="W102" s="184"/>
      <c r="X102" s="184"/>
      <c r="Y102" s="184"/>
      <c r="Z102" s="184"/>
      <c r="AA102" s="184"/>
      <c r="AB102" s="184"/>
      <c r="AC102" s="184"/>
      <c r="AD102" s="184"/>
      <c r="AE102" s="184"/>
      <c r="AF102" s="184"/>
      <c r="AG102" s="184"/>
      <c r="AH102" s="184"/>
      <c r="AI102" s="184"/>
    </row>
    <row r="103" spans="1:35" ht="30" customHeight="1">
      <c r="A103" s="179">
        <v>85</v>
      </c>
      <c r="B103" s="179" t="str">
        <f t="shared" si="3"/>
        <v/>
      </c>
      <c r="C103" s="179" t="str">
        <f t="shared" si="4"/>
        <v>（５３）</v>
      </c>
      <c r="D103" s="179">
        <f t="shared" si="5"/>
        <v>85</v>
      </c>
      <c r="E103" s="189" t="s">
        <v>1857</v>
      </c>
      <c r="F103" s="193" t="s">
        <v>1221</v>
      </c>
      <c r="G103" s="194" t="s">
        <v>1344</v>
      </c>
      <c r="H103" s="194" t="s">
        <v>1858</v>
      </c>
      <c r="I103" s="194" t="s">
        <v>1645</v>
      </c>
      <c r="J103" s="194" t="s">
        <v>1646</v>
      </c>
      <c r="K103" s="191"/>
      <c r="L103" s="191"/>
      <c r="M103" s="191"/>
      <c r="N103" s="191"/>
      <c r="P103" s="184"/>
      <c r="Q103" s="184"/>
      <c r="R103" s="184"/>
      <c r="S103" s="184"/>
      <c r="T103" s="184"/>
      <c r="U103" s="184"/>
      <c r="V103" s="184"/>
      <c r="W103" s="184"/>
      <c r="X103" s="184"/>
      <c r="Y103" s="184"/>
      <c r="Z103" s="184"/>
      <c r="AA103" s="184"/>
      <c r="AB103" s="184"/>
      <c r="AC103" s="184"/>
      <c r="AD103" s="184"/>
      <c r="AE103" s="184"/>
      <c r="AF103" s="184"/>
      <c r="AG103" s="184"/>
      <c r="AH103" s="184"/>
      <c r="AI103" s="184"/>
    </row>
    <row r="104" spans="1:35" ht="30" customHeight="1">
      <c r="A104" s="179">
        <v>86</v>
      </c>
      <c r="B104" s="179" t="str">
        <f t="shared" si="3"/>
        <v/>
      </c>
      <c r="C104" s="179" t="str">
        <f t="shared" si="4"/>
        <v>（５４）</v>
      </c>
      <c r="D104" s="179">
        <f t="shared" si="5"/>
        <v>86</v>
      </c>
      <c r="E104" s="189" t="s">
        <v>1531</v>
      </c>
      <c r="F104" s="193" t="s">
        <v>1222</v>
      </c>
      <c r="G104" s="194" t="s">
        <v>1344</v>
      </c>
      <c r="H104" s="194" t="s">
        <v>1858</v>
      </c>
      <c r="I104" s="194" t="s">
        <v>1645</v>
      </c>
      <c r="J104" s="194" t="s">
        <v>1646</v>
      </c>
      <c r="K104" s="191"/>
      <c r="L104" s="191"/>
      <c r="M104" s="191"/>
      <c r="N104" s="191"/>
      <c r="P104" s="184"/>
      <c r="Q104" s="184"/>
      <c r="R104" s="184"/>
      <c r="S104" s="184"/>
      <c r="T104" s="184"/>
      <c r="U104" s="184"/>
      <c r="V104" s="184"/>
      <c r="W104" s="184"/>
      <c r="X104" s="184"/>
      <c r="Y104" s="184"/>
      <c r="Z104" s="184"/>
      <c r="AA104" s="184"/>
      <c r="AB104" s="184"/>
      <c r="AC104" s="184"/>
      <c r="AD104" s="184"/>
      <c r="AE104" s="184"/>
      <c r="AF104" s="184"/>
      <c r="AG104" s="184"/>
      <c r="AH104" s="184"/>
      <c r="AI104" s="184"/>
    </row>
    <row r="105" spans="1:35" ht="36.75" customHeight="1">
      <c r="A105" s="179">
        <v>87</v>
      </c>
      <c r="B105" s="179" t="str">
        <f t="shared" si="3"/>
        <v/>
      </c>
      <c r="C105" s="179" t="str">
        <f t="shared" si="4"/>
        <v>（５５）</v>
      </c>
      <c r="D105" s="179">
        <f t="shared" si="5"/>
        <v>87</v>
      </c>
      <c r="E105" s="189" t="s">
        <v>1538</v>
      </c>
      <c r="F105" s="193" t="s">
        <v>1223</v>
      </c>
      <c r="G105" s="194" t="s">
        <v>1344</v>
      </c>
      <c r="H105" s="194" t="s">
        <v>1858</v>
      </c>
      <c r="I105" s="194" t="s">
        <v>1645</v>
      </c>
      <c r="J105" s="194" t="s">
        <v>1646</v>
      </c>
      <c r="K105" s="191"/>
      <c r="L105" s="191"/>
      <c r="M105" s="191"/>
      <c r="N105" s="191"/>
      <c r="P105" s="184"/>
      <c r="Q105" s="184"/>
      <c r="R105" s="184"/>
      <c r="S105" s="184"/>
      <c r="T105" s="184"/>
      <c r="U105" s="184"/>
      <c r="V105" s="184"/>
      <c r="W105" s="184"/>
      <c r="X105" s="184"/>
      <c r="Y105" s="184"/>
      <c r="Z105" s="184"/>
      <c r="AA105" s="184"/>
      <c r="AB105" s="184"/>
      <c r="AC105" s="184"/>
      <c r="AD105" s="184"/>
      <c r="AE105" s="184"/>
      <c r="AF105" s="184"/>
      <c r="AG105" s="184"/>
      <c r="AH105" s="184"/>
      <c r="AI105" s="184"/>
    </row>
    <row r="106" spans="1:35" ht="30" customHeight="1">
      <c r="B106" s="179" t="str">
        <f t="shared" si="3"/>
        <v/>
      </c>
      <c r="C106" s="179" t="str">
        <f t="shared" si="4"/>
        <v/>
      </c>
      <c r="D106" s="179" t="str">
        <f t="shared" si="5"/>
        <v/>
      </c>
      <c r="E106" s="234" t="s">
        <v>1859</v>
      </c>
      <c r="F106" s="235"/>
      <c r="G106" s="235"/>
      <c r="H106" s="235"/>
      <c r="I106" s="235"/>
      <c r="J106" s="235"/>
      <c r="K106" s="235"/>
      <c r="L106" s="235"/>
      <c r="M106" s="235"/>
      <c r="N106" s="236"/>
      <c r="P106" s="184"/>
      <c r="Q106" s="184"/>
      <c r="R106" s="184"/>
      <c r="S106" s="184"/>
      <c r="T106" s="184"/>
      <c r="U106" s="184"/>
      <c r="V106" s="184"/>
      <c r="W106" s="184"/>
      <c r="X106" s="184"/>
      <c r="Y106" s="184"/>
      <c r="Z106" s="184"/>
      <c r="AA106" s="184"/>
      <c r="AB106" s="184"/>
      <c r="AC106" s="184"/>
      <c r="AD106" s="184"/>
      <c r="AE106" s="184"/>
      <c r="AF106" s="184"/>
      <c r="AG106" s="184"/>
      <c r="AH106" s="184"/>
      <c r="AI106" s="184"/>
    </row>
    <row r="107" spans="1:35" ht="30" customHeight="1">
      <c r="A107" s="179">
        <v>88</v>
      </c>
      <c r="B107" s="179" t="str">
        <f t="shared" si="3"/>
        <v/>
      </c>
      <c r="C107" s="179" t="str">
        <f t="shared" si="4"/>
        <v>（５６）</v>
      </c>
      <c r="D107" s="179">
        <f t="shared" si="5"/>
        <v>88</v>
      </c>
      <c r="E107" s="189" t="s">
        <v>1860</v>
      </c>
      <c r="F107" s="193" t="s">
        <v>1225</v>
      </c>
      <c r="G107" s="194" t="s">
        <v>1439</v>
      </c>
      <c r="H107" s="194" t="s">
        <v>1440</v>
      </c>
      <c r="I107" s="194" t="s">
        <v>1585</v>
      </c>
      <c r="J107" s="194" t="s">
        <v>1586</v>
      </c>
      <c r="K107" s="191"/>
      <c r="L107" s="191"/>
      <c r="M107" s="191"/>
      <c r="N107" s="191"/>
      <c r="P107" s="184"/>
      <c r="Q107" s="184"/>
      <c r="R107" s="184"/>
      <c r="S107" s="184"/>
      <c r="T107" s="184"/>
      <c r="U107" s="184"/>
      <c r="V107" s="184"/>
      <c r="W107" s="184"/>
      <c r="X107" s="184"/>
      <c r="Y107" s="184"/>
      <c r="Z107" s="184"/>
      <c r="AA107" s="184"/>
      <c r="AB107" s="184"/>
      <c r="AC107" s="184"/>
      <c r="AD107" s="184"/>
      <c r="AE107" s="184"/>
      <c r="AF107" s="184"/>
      <c r="AG107" s="184"/>
      <c r="AH107" s="184"/>
      <c r="AI107" s="184"/>
    </row>
    <row r="108" spans="1:35" ht="30" customHeight="1">
      <c r="A108" s="179">
        <v>89</v>
      </c>
      <c r="B108" s="179" t="str">
        <f t="shared" si="3"/>
        <v/>
      </c>
      <c r="C108" s="179" t="str">
        <f t="shared" si="4"/>
        <v>（５７）</v>
      </c>
      <c r="D108" s="179">
        <f t="shared" si="5"/>
        <v>89</v>
      </c>
      <c r="E108" s="189" t="s">
        <v>1546</v>
      </c>
      <c r="F108" s="193" t="s">
        <v>1226</v>
      </c>
      <c r="G108" s="194" t="s">
        <v>1439</v>
      </c>
      <c r="H108" s="194" t="s">
        <v>1440</v>
      </c>
      <c r="I108" s="194" t="s">
        <v>1585</v>
      </c>
      <c r="J108" s="194" t="s">
        <v>1586</v>
      </c>
      <c r="K108" s="191"/>
      <c r="L108" s="191"/>
      <c r="M108" s="191"/>
      <c r="N108" s="191"/>
      <c r="P108" s="184"/>
      <c r="Q108" s="184"/>
      <c r="R108" s="184"/>
      <c r="S108" s="184"/>
      <c r="T108" s="184"/>
      <c r="U108" s="184"/>
      <c r="V108" s="184"/>
      <c r="W108" s="184"/>
      <c r="X108" s="184"/>
      <c r="Y108" s="184"/>
      <c r="Z108" s="184"/>
      <c r="AA108" s="184"/>
      <c r="AB108" s="184"/>
      <c r="AC108" s="184"/>
      <c r="AD108" s="184"/>
      <c r="AE108" s="184"/>
      <c r="AF108" s="184"/>
      <c r="AG108" s="184"/>
      <c r="AH108" s="184"/>
      <c r="AI108" s="184"/>
    </row>
    <row r="109" spans="1:35" ht="51.75" customHeight="1">
      <c r="A109" s="179">
        <v>90</v>
      </c>
      <c r="B109" s="179" t="str">
        <f t="shared" si="3"/>
        <v/>
      </c>
      <c r="C109" s="179" t="str">
        <f t="shared" si="4"/>
        <v>（５８）</v>
      </c>
      <c r="D109" s="179">
        <f t="shared" si="5"/>
        <v>90</v>
      </c>
      <c r="E109" s="189" t="s">
        <v>1548</v>
      </c>
      <c r="F109" s="193" t="s">
        <v>1861</v>
      </c>
      <c r="G109" s="194" t="s">
        <v>1715</v>
      </c>
      <c r="H109" s="194" t="s">
        <v>1716</v>
      </c>
      <c r="I109" s="194" t="s">
        <v>1717</v>
      </c>
      <c r="J109" s="194" t="s">
        <v>1718</v>
      </c>
      <c r="K109" s="202" t="s">
        <v>1595</v>
      </c>
      <c r="L109" s="202" t="s">
        <v>1596</v>
      </c>
      <c r="M109" s="191"/>
      <c r="N109" s="191"/>
      <c r="P109" s="184"/>
      <c r="Q109" s="184"/>
      <c r="R109" s="184"/>
      <c r="S109" s="184"/>
      <c r="T109" s="184"/>
      <c r="U109" s="184"/>
      <c r="V109" s="184"/>
      <c r="W109" s="184"/>
      <c r="X109" s="184"/>
      <c r="Y109" s="184"/>
      <c r="Z109" s="184"/>
      <c r="AA109" s="184"/>
      <c r="AB109" s="184"/>
      <c r="AC109" s="184"/>
      <c r="AD109" s="184"/>
      <c r="AE109" s="184"/>
      <c r="AF109" s="184"/>
      <c r="AG109" s="184"/>
      <c r="AH109" s="184"/>
      <c r="AI109" s="184"/>
    </row>
    <row r="110" spans="1:35" ht="48" customHeight="1">
      <c r="A110" s="179">
        <v>91</v>
      </c>
      <c r="B110" s="179" t="str">
        <f t="shared" si="3"/>
        <v/>
      </c>
      <c r="C110" s="179" t="str">
        <f t="shared" si="4"/>
        <v>（５９）</v>
      </c>
      <c r="D110" s="179">
        <f t="shared" si="5"/>
        <v>91</v>
      </c>
      <c r="E110" s="189" t="s">
        <v>1550</v>
      </c>
      <c r="F110" s="193" t="s">
        <v>1862</v>
      </c>
      <c r="G110" s="194" t="s">
        <v>1720</v>
      </c>
      <c r="H110" s="194" t="s">
        <v>1721</v>
      </c>
      <c r="I110" s="194" t="s">
        <v>1716</v>
      </c>
      <c r="J110" s="194" t="s">
        <v>1717</v>
      </c>
      <c r="K110" s="202" t="s">
        <v>1601</v>
      </c>
      <c r="L110" s="202" t="s">
        <v>1596</v>
      </c>
      <c r="M110" s="191"/>
      <c r="N110" s="191"/>
      <c r="P110" s="184"/>
      <c r="Q110" s="184"/>
      <c r="R110" s="184"/>
      <c r="S110" s="184"/>
      <c r="T110" s="184"/>
      <c r="U110" s="184"/>
      <c r="V110" s="184"/>
      <c r="W110" s="184"/>
      <c r="X110" s="184"/>
      <c r="Y110" s="184"/>
      <c r="Z110" s="184"/>
      <c r="AA110" s="184"/>
      <c r="AB110" s="184"/>
      <c r="AC110" s="184"/>
      <c r="AD110" s="184"/>
      <c r="AE110" s="184"/>
      <c r="AF110" s="184"/>
      <c r="AG110" s="184"/>
      <c r="AH110" s="184"/>
      <c r="AI110" s="184"/>
    </row>
    <row r="111" spans="1:35" ht="30" customHeight="1">
      <c r="A111" s="179">
        <v>92</v>
      </c>
      <c r="B111" s="179" t="str">
        <f t="shared" si="3"/>
        <v/>
      </c>
      <c r="C111" s="179" t="str">
        <f t="shared" si="4"/>
        <v>（６０）</v>
      </c>
      <c r="D111" s="179">
        <f t="shared" si="5"/>
        <v>92</v>
      </c>
      <c r="E111" s="189" t="s">
        <v>1552</v>
      </c>
      <c r="F111" s="193" t="s">
        <v>1863</v>
      </c>
      <c r="G111" s="194" t="s">
        <v>1723</v>
      </c>
      <c r="H111" s="194" t="s">
        <v>1724</v>
      </c>
      <c r="I111" s="194" t="s">
        <v>1725</v>
      </c>
      <c r="J111" s="194" t="s">
        <v>1726</v>
      </c>
      <c r="K111" s="202" t="s">
        <v>1727</v>
      </c>
      <c r="L111" s="202" t="s">
        <v>1728</v>
      </c>
      <c r="M111" s="202" t="s">
        <v>1610</v>
      </c>
      <c r="N111" s="202" t="s">
        <v>1469</v>
      </c>
      <c r="P111" s="184"/>
      <c r="Q111" s="184"/>
      <c r="R111" s="184"/>
      <c r="S111" s="184"/>
      <c r="T111" s="184"/>
      <c r="U111" s="184"/>
      <c r="V111" s="184"/>
      <c r="W111" s="184"/>
      <c r="X111" s="184"/>
      <c r="Y111" s="184"/>
      <c r="Z111" s="184"/>
      <c r="AA111" s="184"/>
      <c r="AB111" s="184"/>
      <c r="AC111" s="184"/>
      <c r="AD111" s="184"/>
      <c r="AE111" s="184"/>
      <c r="AF111" s="184"/>
      <c r="AG111" s="184"/>
      <c r="AH111" s="184"/>
      <c r="AI111" s="184"/>
    </row>
    <row r="112" spans="1:35" ht="30" customHeight="1">
      <c r="A112" s="179">
        <v>93</v>
      </c>
      <c r="B112" s="179" t="str">
        <f t="shared" si="3"/>
        <v/>
      </c>
      <c r="C112" s="179" t="str">
        <f t="shared" si="4"/>
        <v>（６１）</v>
      </c>
      <c r="D112" s="179">
        <f t="shared" si="5"/>
        <v>93</v>
      </c>
      <c r="E112" s="189" t="s">
        <v>1554</v>
      </c>
      <c r="F112" s="193" t="s">
        <v>1230</v>
      </c>
      <c r="G112" s="194" t="s">
        <v>1808</v>
      </c>
      <c r="H112" s="194" t="s">
        <v>1809</v>
      </c>
      <c r="I112" s="194" t="s">
        <v>1810</v>
      </c>
      <c r="J112" s="194" t="s">
        <v>1811</v>
      </c>
      <c r="K112" s="202" t="s">
        <v>1812</v>
      </c>
      <c r="L112" s="191"/>
      <c r="M112" s="191"/>
      <c r="N112" s="191"/>
      <c r="P112" s="184"/>
      <c r="Q112" s="184"/>
      <c r="R112" s="184"/>
      <c r="S112" s="184"/>
      <c r="T112" s="184"/>
      <c r="U112" s="184"/>
      <c r="V112" s="184"/>
      <c r="W112" s="184"/>
      <c r="X112" s="184"/>
      <c r="Y112" s="184"/>
      <c r="Z112" s="184"/>
      <c r="AA112" s="184"/>
      <c r="AB112" s="184"/>
      <c r="AC112" s="184"/>
      <c r="AD112" s="184"/>
      <c r="AE112" s="184"/>
      <c r="AF112" s="184"/>
      <c r="AG112" s="184"/>
      <c r="AH112" s="184"/>
      <c r="AI112" s="184"/>
    </row>
    <row r="113" spans="1:35" ht="30" customHeight="1">
      <c r="A113" s="179">
        <v>94</v>
      </c>
      <c r="B113" s="179" t="str">
        <f t="shared" si="3"/>
        <v/>
      </c>
      <c r="C113" s="179" t="str">
        <f t="shared" si="4"/>
        <v>（６２）</v>
      </c>
      <c r="D113" s="179">
        <f t="shared" si="5"/>
        <v>94</v>
      </c>
      <c r="E113" s="189" t="s">
        <v>1556</v>
      </c>
      <c r="F113" s="193" t="s">
        <v>1231</v>
      </c>
      <c r="G113" s="194" t="s">
        <v>1813</v>
      </c>
      <c r="H113" s="194" t="s">
        <v>1864</v>
      </c>
      <c r="I113" s="194" t="s">
        <v>1865</v>
      </c>
      <c r="J113" s="194" t="s">
        <v>1866</v>
      </c>
      <c r="K113" s="202" t="s">
        <v>1867</v>
      </c>
      <c r="L113" s="191"/>
      <c r="M113" s="191"/>
      <c r="N113" s="191"/>
      <c r="P113" s="184"/>
      <c r="Q113" s="184"/>
      <c r="R113" s="184"/>
      <c r="S113" s="184"/>
      <c r="T113" s="184"/>
      <c r="U113" s="184"/>
      <c r="V113" s="184"/>
      <c r="W113" s="184"/>
      <c r="X113" s="184"/>
      <c r="Y113" s="184"/>
      <c r="Z113" s="184"/>
      <c r="AA113" s="184"/>
      <c r="AB113" s="184"/>
      <c r="AC113" s="184"/>
      <c r="AD113" s="184"/>
      <c r="AE113" s="184"/>
      <c r="AF113" s="184"/>
      <c r="AG113" s="184"/>
      <c r="AH113" s="184"/>
      <c r="AI113" s="184"/>
    </row>
    <row r="114" spans="1:35" ht="52.5" customHeight="1">
      <c r="A114" s="179">
        <v>95</v>
      </c>
      <c r="B114" s="179" t="str">
        <f t="shared" si="3"/>
        <v/>
      </c>
      <c r="C114" s="179" t="str">
        <f t="shared" si="4"/>
        <v>（６３）</v>
      </c>
      <c r="D114" s="179">
        <f t="shared" si="5"/>
        <v>95</v>
      </c>
      <c r="E114" s="189" t="s">
        <v>1868</v>
      </c>
      <c r="F114" s="193" t="s">
        <v>1869</v>
      </c>
      <c r="G114" s="194" t="s">
        <v>1720</v>
      </c>
      <c r="H114" s="194" t="s">
        <v>1721</v>
      </c>
      <c r="I114" s="194" t="s">
        <v>1716</v>
      </c>
      <c r="J114" s="202" t="s">
        <v>1717</v>
      </c>
      <c r="K114" s="202" t="s">
        <v>1601</v>
      </c>
      <c r="L114" s="202" t="s">
        <v>1596</v>
      </c>
      <c r="M114" s="191"/>
      <c r="N114" s="191"/>
      <c r="P114" s="184"/>
      <c r="Q114" s="184"/>
      <c r="R114" s="184"/>
      <c r="S114" s="184"/>
      <c r="T114" s="184"/>
      <c r="U114" s="184"/>
      <c r="V114" s="184"/>
      <c r="W114" s="184"/>
      <c r="X114" s="184"/>
      <c r="Y114" s="184"/>
      <c r="Z114" s="184"/>
      <c r="AA114" s="184"/>
      <c r="AB114" s="184"/>
      <c r="AC114" s="184"/>
      <c r="AD114" s="184"/>
      <c r="AE114" s="184"/>
      <c r="AF114" s="184"/>
      <c r="AG114" s="184"/>
      <c r="AH114" s="184"/>
      <c r="AI114" s="184"/>
    </row>
    <row r="115" spans="1:35" ht="42" customHeight="1">
      <c r="A115" s="179">
        <v>96</v>
      </c>
      <c r="B115" s="179" t="str">
        <f t="shared" si="3"/>
        <v/>
      </c>
      <c r="C115" s="179" t="str">
        <f t="shared" si="4"/>
        <v>（６４）</v>
      </c>
      <c r="D115" s="179">
        <f t="shared" si="5"/>
        <v>96</v>
      </c>
      <c r="E115" s="189" t="s">
        <v>1741</v>
      </c>
      <c r="F115" s="193" t="s">
        <v>1870</v>
      </c>
      <c r="G115" s="194" t="s">
        <v>1629</v>
      </c>
      <c r="H115" s="194" t="s">
        <v>1630</v>
      </c>
      <c r="I115" s="191"/>
      <c r="J115" s="191"/>
      <c r="K115" s="191"/>
      <c r="L115" s="191"/>
      <c r="M115" s="191"/>
      <c r="N115" s="191"/>
      <c r="P115" s="184"/>
      <c r="Q115" s="184"/>
      <c r="R115" s="184"/>
      <c r="S115" s="184"/>
      <c r="T115" s="184"/>
      <c r="U115" s="184"/>
      <c r="V115" s="184"/>
      <c r="W115" s="184"/>
      <c r="X115" s="184"/>
      <c r="Y115" s="184"/>
      <c r="Z115" s="184"/>
      <c r="AA115" s="184"/>
      <c r="AB115" s="184"/>
      <c r="AC115" s="184"/>
      <c r="AD115" s="184"/>
      <c r="AE115" s="184"/>
      <c r="AF115" s="184"/>
      <c r="AG115" s="184"/>
      <c r="AH115" s="184"/>
      <c r="AI115" s="184"/>
    </row>
    <row r="116" spans="1:35" ht="56.25" customHeight="1">
      <c r="A116" s="179">
        <v>97</v>
      </c>
      <c r="B116" s="179" t="str">
        <f t="shared" si="3"/>
        <v/>
      </c>
      <c r="C116" s="179" t="str">
        <f t="shared" si="4"/>
        <v>（６５）</v>
      </c>
      <c r="D116" s="179">
        <f t="shared" si="5"/>
        <v>97</v>
      </c>
      <c r="E116" s="189" t="s">
        <v>1571</v>
      </c>
      <c r="F116" s="193" t="s">
        <v>1871</v>
      </c>
      <c r="G116" s="194" t="s">
        <v>1720</v>
      </c>
      <c r="H116" s="194" t="s">
        <v>1721</v>
      </c>
      <c r="I116" s="194" t="s">
        <v>1716</v>
      </c>
      <c r="J116" s="194" t="s">
        <v>1717</v>
      </c>
      <c r="K116" s="202" t="s">
        <v>1718</v>
      </c>
      <c r="L116" s="202" t="s">
        <v>1595</v>
      </c>
      <c r="M116" s="202" t="s">
        <v>1872</v>
      </c>
      <c r="N116" s="191"/>
      <c r="P116" s="184"/>
      <c r="Q116" s="184"/>
      <c r="R116" s="184"/>
      <c r="S116" s="184"/>
      <c r="T116" s="184"/>
      <c r="U116" s="184"/>
      <c r="V116" s="184"/>
      <c r="W116" s="184"/>
      <c r="X116" s="184"/>
      <c r="Y116" s="184"/>
      <c r="Z116" s="184"/>
      <c r="AA116" s="184"/>
      <c r="AB116" s="184"/>
      <c r="AC116" s="184"/>
      <c r="AD116" s="184"/>
      <c r="AE116" s="184"/>
      <c r="AF116" s="184"/>
      <c r="AG116" s="184"/>
      <c r="AH116" s="184"/>
      <c r="AI116" s="184"/>
    </row>
    <row r="117" spans="1:35" ht="46.5" customHeight="1">
      <c r="A117" s="179">
        <v>98</v>
      </c>
      <c r="B117" s="179" t="str">
        <f t="shared" si="3"/>
        <v/>
      </c>
      <c r="C117" s="179" t="str">
        <f t="shared" si="4"/>
        <v>（６６）</v>
      </c>
      <c r="D117" s="179">
        <f t="shared" si="5"/>
        <v>98</v>
      </c>
      <c r="E117" s="189" t="s">
        <v>1577</v>
      </c>
      <c r="F117" s="193" t="s">
        <v>1235</v>
      </c>
      <c r="G117" s="194" t="s">
        <v>1629</v>
      </c>
      <c r="H117" s="194" t="s">
        <v>1630</v>
      </c>
      <c r="I117" s="191"/>
      <c r="J117" s="191"/>
      <c r="K117" s="191"/>
      <c r="L117" s="191"/>
      <c r="M117" s="191"/>
      <c r="N117" s="191"/>
      <c r="P117" s="184"/>
      <c r="Q117" s="184"/>
      <c r="R117" s="184"/>
      <c r="S117" s="184"/>
      <c r="T117" s="184"/>
      <c r="U117" s="184"/>
      <c r="V117" s="184"/>
      <c r="W117" s="184"/>
      <c r="X117" s="184"/>
      <c r="Y117" s="184"/>
      <c r="Z117" s="184"/>
      <c r="AA117" s="184"/>
      <c r="AB117" s="184"/>
      <c r="AC117" s="184"/>
      <c r="AD117" s="184"/>
      <c r="AE117" s="184"/>
      <c r="AF117" s="184"/>
      <c r="AG117" s="184"/>
      <c r="AH117" s="184"/>
      <c r="AI117" s="184"/>
    </row>
    <row r="118" spans="1:35" ht="30" customHeight="1">
      <c r="A118" s="179">
        <v>99</v>
      </c>
      <c r="B118" s="179" t="str">
        <f t="shared" si="3"/>
        <v/>
      </c>
      <c r="C118" s="179" t="str">
        <f t="shared" si="4"/>
        <v>（６７）</v>
      </c>
      <c r="D118" s="179">
        <f t="shared" si="5"/>
        <v>99</v>
      </c>
      <c r="E118" s="189" t="s">
        <v>1584</v>
      </c>
      <c r="F118" s="193" t="s">
        <v>1236</v>
      </c>
      <c r="G118" s="194" t="s">
        <v>1638</v>
      </c>
      <c r="H118" s="194" t="s">
        <v>1639</v>
      </c>
      <c r="I118" s="194" t="s">
        <v>1640</v>
      </c>
      <c r="J118" s="194" t="s">
        <v>1641</v>
      </c>
      <c r="K118" s="191"/>
      <c r="L118" s="191"/>
      <c r="M118" s="191"/>
      <c r="N118" s="191"/>
      <c r="P118" s="184"/>
      <c r="Q118" s="184"/>
      <c r="R118" s="184"/>
      <c r="S118" s="184"/>
      <c r="T118" s="184"/>
      <c r="U118" s="184"/>
      <c r="V118" s="184"/>
      <c r="W118" s="184"/>
      <c r="X118" s="184"/>
      <c r="Y118" s="184"/>
      <c r="Z118" s="184"/>
      <c r="AA118" s="184"/>
      <c r="AB118" s="184"/>
      <c r="AC118" s="184"/>
      <c r="AD118" s="184"/>
      <c r="AE118" s="184"/>
      <c r="AF118" s="184"/>
      <c r="AG118" s="184"/>
      <c r="AH118" s="184"/>
      <c r="AI118" s="184"/>
    </row>
    <row r="119" spans="1:35" ht="30" customHeight="1">
      <c r="A119" s="179">
        <v>100</v>
      </c>
      <c r="B119" s="179" t="str">
        <f t="shared" si="3"/>
        <v/>
      </c>
      <c r="C119" s="179" t="str">
        <f t="shared" si="4"/>
        <v>（６８）</v>
      </c>
      <c r="D119" s="179">
        <f t="shared" si="5"/>
        <v>100</v>
      </c>
      <c r="E119" s="189" t="s">
        <v>1587</v>
      </c>
      <c r="F119" s="193" t="s">
        <v>1237</v>
      </c>
      <c r="G119" s="194" t="s">
        <v>1344</v>
      </c>
      <c r="H119" s="194" t="s">
        <v>1644</v>
      </c>
      <c r="I119" s="194" t="s">
        <v>1645</v>
      </c>
      <c r="J119" s="194" t="s">
        <v>1646</v>
      </c>
      <c r="K119" s="191"/>
      <c r="L119" s="191"/>
      <c r="M119" s="191"/>
      <c r="N119" s="191"/>
      <c r="P119" s="184"/>
      <c r="Q119" s="184"/>
      <c r="R119" s="184"/>
      <c r="S119" s="184"/>
      <c r="T119" s="184"/>
      <c r="U119" s="184"/>
      <c r="V119" s="184"/>
      <c r="W119" s="184"/>
      <c r="X119" s="184"/>
      <c r="Y119" s="184"/>
      <c r="Z119" s="184"/>
      <c r="AA119" s="184"/>
      <c r="AB119" s="184"/>
      <c r="AC119" s="184"/>
      <c r="AD119" s="184"/>
      <c r="AE119" s="184"/>
      <c r="AF119" s="184"/>
      <c r="AG119" s="184"/>
      <c r="AH119" s="184"/>
      <c r="AI119" s="184"/>
    </row>
    <row r="120" spans="1:35" ht="30" customHeight="1">
      <c r="B120" s="179" t="str">
        <f t="shared" si="3"/>
        <v/>
      </c>
      <c r="C120" s="179" t="str">
        <f t="shared" si="4"/>
        <v/>
      </c>
      <c r="D120" s="179" t="str">
        <f t="shared" si="5"/>
        <v/>
      </c>
      <c r="E120" s="234" t="s">
        <v>1647</v>
      </c>
      <c r="F120" s="235"/>
      <c r="G120" s="235"/>
      <c r="H120" s="235"/>
      <c r="I120" s="235"/>
      <c r="J120" s="235"/>
      <c r="K120" s="235"/>
      <c r="L120" s="235"/>
      <c r="M120" s="235"/>
      <c r="N120" s="236"/>
      <c r="P120" s="184"/>
      <c r="Q120" s="184"/>
      <c r="R120" s="184"/>
      <c r="S120" s="184"/>
      <c r="T120" s="184"/>
      <c r="U120" s="184"/>
      <c r="V120" s="184"/>
      <c r="W120" s="184"/>
      <c r="X120" s="184"/>
      <c r="Y120" s="184"/>
      <c r="Z120" s="184"/>
      <c r="AA120" s="184"/>
      <c r="AB120" s="184"/>
      <c r="AC120" s="184"/>
      <c r="AD120" s="184"/>
      <c r="AE120" s="184"/>
      <c r="AF120" s="184"/>
      <c r="AG120" s="184"/>
      <c r="AH120" s="184"/>
      <c r="AI120" s="184"/>
    </row>
    <row r="121" spans="1:35" ht="30" customHeight="1">
      <c r="A121" s="179">
        <v>101</v>
      </c>
      <c r="B121" s="179" t="str">
        <f t="shared" si="3"/>
        <v/>
      </c>
      <c r="C121" s="179" t="str">
        <f t="shared" si="4"/>
        <v>（６９）</v>
      </c>
      <c r="D121" s="179">
        <f t="shared" si="5"/>
        <v>101</v>
      </c>
      <c r="E121" s="189" t="s">
        <v>1873</v>
      </c>
      <c r="F121" s="193" t="s">
        <v>1252</v>
      </c>
      <c r="G121" s="202" t="s">
        <v>1649</v>
      </c>
      <c r="H121" s="191"/>
      <c r="I121" s="191"/>
      <c r="J121" s="191"/>
      <c r="K121" s="191"/>
      <c r="L121" s="191"/>
      <c r="M121" s="191"/>
      <c r="N121" s="191"/>
      <c r="P121" s="184"/>
      <c r="Q121" s="184"/>
      <c r="R121" s="184"/>
      <c r="S121" s="184"/>
      <c r="T121" s="184"/>
      <c r="U121" s="184"/>
      <c r="V121" s="184"/>
      <c r="W121" s="184"/>
      <c r="X121" s="184"/>
      <c r="Y121" s="184"/>
      <c r="Z121" s="184"/>
      <c r="AA121" s="184"/>
      <c r="AB121" s="184"/>
      <c r="AC121" s="184"/>
      <c r="AD121" s="184"/>
      <c r="AE121" s="184"/>
      <c r="AF121" s="184"/>
      <c r="AG121" s="184"/>
      <c r="AH121" s="184"/>
      <c r="AI121" s="184"/>
    </row>
    <row r="122" spans="1:35" ht="30" customHeight="1">
      <c r="A122" s="179">
        <v>102</v>
      </c>
      <c r="B122" s="179" t="str">
        <f t="shared" si="3"/>
        <v/>
      </c>
      <c r="C122" s="179" t="str">
        <f t="shared" si="4"/>
        <v>（７０）</v>
      </c>
      <c r="D122" s="179">
        <f t="shared" si="5"/>
        <v>102</v>
      </c>
      <c r="E122" s="189" t="s">
        <v>1597</v>
      </c>
      <c r="F122" s="193" t="s">
        <v>1874</v>
      </c>
      <c r="G122" s="194" t="s">
        <v>1652</v>
      </c>
      <c r="H122" s="194" t="s">
        <v>1824</v>
      </c>
      <c r="I122" s="194" t="s">
        <v>1875</v>
      </c>
      <c r="J122" s="191"/>
      <c r="K122" s="191"/>
      <c r="L122" s="191"/>
      <c r="M122" s="191"/>
      <c r="N122" s="191"/>
      <c r="P122" s="184"/>
      <c r="Q122" s="184"/>
      <c r="R122" s="184"/>
      <c r="S122" s="184"/>
      <c r="T122" s="184"/>
      <c r="U122" s="184"/>
      <c r="V122" s="184"/>
      <c r="W122" s="184"/>
      <c r="X122" s="184"/>
      <c r="Y122" s="184"/>
      <c r="Z122" s="184"/>
      <c r="AA122" s="184"/>
      <c r="AB122" s="184"/>
      <c r="AC122" s="184"/>
      <c r="AD122" s="184"/>
      <c r="AE122" s="184"/>
      <c r="AF122" s="184"/>
      <c r="AG122" s="184"/>
      <c r="AH122" s="184"/>
      <c r="AI122" s="184"/>
    </row>
  </sheetData>
  <mergeCells count="11">
    <mergeCell ref="E72:N72"/>
    <mergeCell ref="E5:E6"/>
    <mergeCell ref="F5:F6"/>
    <mergeCell ref="G5:N5"/>
    <mergeCell ref="E39:N39"/>
    <mergeCell ref="E53:N53"/>
    <mergeCell ref="E85:N85"/>
    <mergeCell ref="E93:N93"/>
    <mergeCell ref="E102:N102"/>
    <mergeCell ref="E106:N106"/>
    <mergeCell ref="E120:N120"/>
  </mergeCells>
  <phoneticPr fontId="2"/>
  <pageMargins left="0.70866141732283472" right="0.51181102362204722" top="0.74803149606299213" bottom="0.74803149606299213" header="0.31496062992125984" footer="0.31496062992125984"/>
  <pageSetup paperSize="8" scale="97"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198FF-C6F6-3245-BCCB-2AFAA078A331}">
  <sheetPr>
    <tabColor rgb="FFFF0000"/>
    <pageSetUpPr fitToPage="1"/>
  </sheetPr>
  <dimension ref="A1:AI117"/>
  <sheetViews>
    <sheetView topLeftCell="A114" zoomScaleNormal="100" workbookViewId="0"/>
  </sheetViews>
  <sheetFormatPr baseColWidth="10" defaultColWidth="7.42578125" defaultRowHeight="30" customHeight="1"/>
  <cols>
    <col min="1" max="4" width="7.42578125" style="179"/>
    <col min="5" max="5" width="7.42578125" style="180"/>
    <col min="6" max="6" width="60.5703125" style="180" customWidth="1"/>
    <col min="7" max="16384" width="7.42578125" style="179"/>
  </cols>
  <sheetData>
    <row r="1" spans="1:14" s="173" customFormat="1" ht="19">
      <c r="A1" s="169" t="s">
        <v>1324</v>
      </c>
      <c r="B1" s="169"/>
      <c r="C1" s="169"/>
      <c r="D1" s="169"/>
      <c r="E1" s="170"/>
      <c r="F1" s="170"/>
      <c r="G1" s="171"/>
      <c r="H1" s="171"/>
      <c r="I1" s="171"/>
      <c r="J1" s="171"/>
      <c r="K1" s="172"/>
      <c r="L1" s="172"/>
      <c r="M1" s="172"/>
      <c r="N1" s="172"/>
    </row>
    <row r="2" spans="1:14" s="173" customFormat="1" ht="22">
      <c r="A2" s="174" t="s">
        <v>1780</v>
      </c>
      <c r="B2" s="174"/>
      <c r="C2" s="174"/>
      <c r="D2" s="174"/>
      <c r="E2" s="170"/>
      <c r="F2" s="170"/>
      <c r="G2" s="171"/>
      <c r="H2" s="171"/>
      <c r="I2" s="171"/>
      <c r="J2" s="171"/>
      <c r="K2" s="172"/>
      <c r="L2" s="172"/>
      <c r="M2" s="172"/>
      <c r="N2" s="172"/>
    </row>
    <row r="3" spans="1:14" s="178" customFormat="1" ht="19">
      <c r="A3" s="175"/>
      <c r="B3" s="175"/>
      <c r="C3" s="175"/>
      <c r="D3" s="175"/>
      <c r="E3" s="176" t="s">
        <v>1876</v>
      </c>
      <c r="F3" s="176"/>
      <c r="G3" s="175"/>
      <c r="H3" s="175"/>
      <c r="I3" s="175"/>
      <c r="J3" s="175"/>
      <c r="K3" s="177"/>
      <c r="L3" s="177"/>
      <c r="M3" s="177"/>
      <c r="N3" s="177"/>
    </row>
    <row r="4" spans="1:14" ht="30" customHeight="1">
      <c r="F4" s="181"/>
    </row>
    <row r="5" spans="1:14" ht="30" customHeight="1">
      <c r="E5" s="240" t="s">
        <v>1327</v>
      </c>
      <c r="F5" s="240" t="s">
        <v>1328</v>
      </c>
      <c r="G5" s="242" t="s">
        <v>1329</v>
      </c>
      <c r="H5" s="242"/>
      <c r="I5" s="242"/>
      <c r="J5" s="242"/>
      <c r="K5" s="242"/>
      <c r="L5" s="242"/>
      <c r="M5" s="242"/>
      <c r="N5" s="242"/>
    </row>
    <row r="6" spans="1:14" ht="30" customHeight="1">
      <c r="E6" s="241"/>
      <c r="F6" s="241"/>
      <c r="G6" s="183" t="s">
        <v>1331</v>
      </c>
      <c r="H6" s="183" t="s">
        <v>1332</v>
      </c>
      <c r="I6" s="183" t="s">
        <v>1333</v>
      </c>
      <c r="J6" s="183" t="s">
        <v>1334</v>
      </c>
      <c r="K6" s="183" t="s">
        <v>1335</v>
      </c>
      <c r="L6" s="183" t="s">
        <v>1336</v>
      </c>
      <c r="M6" s="183" t="s">
        <v>1337</v>
      </c>
      <c r="N6" s="183" t="s">
        <v>1338</v>
      </c>
    </row>
    <row r="7" spans="1:14" s="184" customFormat="1" ht="40" customHeight="1">
      <c r="E7" s="185" t="s">
        <v>1655</v>
      </c>
      <c r="F7" s="186"/>
      <c r="G7" s="187"/>
      <c r="H7" s="187"/>
      <c r="I7" s="187"/>
      <c r="J7" s="187"/>
      <c r="K7" s="187"/>
      <c r="L7" s="187"/>
      <c r="M7" s="187"/>
      <c r="N7" s="188"/>
    </row>
    <row r="8" spans="1:14" ht="30" customHeight="1">
      <c r="B8" s="179" t="str">
        <f t="shared" ref="B8:B71" si="0">IF(A8&lt;&gt;"",B7,IF(ISERROR(FIND("　",E8)),E8,""))</f>
        <v>（１）</v>
      </c>
      <c r="C8" s="179" t="str">
        <f t="shared" ref="C8:C71" si="1">IF(A8&lt;&gt;"", B8&amp;E8, "")</f>
        <v/>
      </c>
      <c r="D8" s="179" t="str">
        <f t="shared" ref="D8:D71" si="2">IF(A8=0,"",A8)</f>
        <v/>
      </c>
      <c r="E8" s="189" t="s">
        <v>1340</v>
      </c>
      <c r="F8" s="190" t="s">
        <v>1782</v>
      </c>
      <c r="G8" s="191"/>
      <c r="H8" s="191"/>
      <c r="I8" s="191"/>
      <c r="J8" s="191"/>
      <c r="K8" s="191"/>
      <c r="L8" s="191"/>
      <c r="M8" s="191"/>
      <c r="N8" s="191"/>
    </row>
    <row r="9" spans="1:14" ht="30" customHeight="1">
      <c r="A9" s="179">
        <v>1</v>
      </c>
      <c r="B9" s="179" t="str">
        <f t="shared" si="0"/>
        <v>（１）</v>
      </c>
      <c r="C9" s="179" t="str">
        <f t="shared" si="1"/>
        <v>（１）ア</v>
      </c>
      <c r="D9" s="179">
        <f t="shared" si="2"/>
        <v>1</v>
      </c>
      <c r="E9" s="192" t="s">
        <v>1342</v>
      </c>
      <c r="F9" s="193" t="s">
        <v>1089</v>
      </c>
      <c r="G9" s="194" t="s">
        <v>1350</v>
      </c>
      <c r="H9" s="194" t="s">
        <v>1345</v>
      </c>
      <c r="I9" s="194" t="s">
        <v>1346</v>
      </c>
      <c r="J9" s="194" t="s">
        <v>1347</v>
      </c>
      <c r="K9" s="191"/>
      <c r="L9" s="191"/>
      <c r="M9" s="191"/>
      <c r="N9" s="191"/>
    </row>
    <row r="10" spans="1:14" ht="30" customHeight="1">
      <c r="A10" s="179">
        <v>2</v>
      </c>
      <c r="B10" s="179" t="str">
        <f t="shared" si="0"/>
        <v>（１）</v>
      </c>
      <c r="C10" s="179" t="str">
        <f t="shared" si="1"/>
        <v>（１）イ</v>
      </c>
      <c r="D10" s="179">
        <f t="shared" si="2"/>
        <v>2</v>
      </c>
      <c r="E10" s="192" t="s">
        <v>1348</v>
      </c>
      <c r="F10" s="193" t="s">
        <v>1090</v>
      </c>
      <c r="G10" s="194" t="s">
        <v>1350</v>
      </c>
      <c r="H10" s="194" t="s">
        <v>1345</v>
      </c>
      <c r="I10" s="194" t="s">
        <v>1346</v>
      </c>
      <c r="J10" s="194" t="s">
        <v>1347</v>
      </c>
      <c r="K10" s="191"/>
      <c r="L10" s="191"/>
      <c r="M10" s="191"/>
      <c r="N10" s="191"/>
    </row>
    <row r="11" spans="1:14" ht="30" customHeight="1">
      <c r="A11" s="179">
        <v>3</v>
      </c>
      <c r="B11" s="179" t="str">
        <f t="shared" si="0"/>
        <v>（１）</v>
      </c>
      <c r="C11" s="179" t="str">
        <f t="shared" si="1"/>
        <v>（１）ウ</v>
      </c>
      <c r="D11" s="179">
        <f t="shared" si="2"/>
        <v>3</v>
      </c>
      <c r="E11" s="192" t="s">
        <v>1351</v>
      </c>
      <c r="F11" s="193" t="s">
        <v>1091</v>
      </c>
      <c r="G11" s="194" t="s">
        <v>1350</v>
      </c>
      <c r="H11" s="194" t="s">
        <v>1345</v>
      </c>
      <c r="I11" s="194" t="s">
        <v>1346</v>
      </c>
      <c r="J11" s="194" t="s">
        <v>1347</v>
      </c>
      <c r="K11" s="191"/>
      <c r="L11" s="191"/>
      <c r="M11" s="191"/>
      <c r="N11" s="191"/>
    </row>
    <row r="12" spans="1:14" ht="30" customHeight="1">
      <c r="A12" s="179">
        <v>4</v>
      </c>
      <c r="B12" s="179" t="str">
        <f t="shared" si="0"/>
        <v>（１）</v>
      </c>
      <c r="C12" s="179" t="str">
        <f t="shared" si="1"/>
        <v>（１）エ</v>
      </c>
      <c r="D12" s="179">
        <f t="shared" si="2"/>
        <v>4</v>
      </c>
      <c r="E12" s="192" t="s">
        <v>1352</v>
      </c>
      <c r="F12" s="193" t="s">
        <v>1092</v>
      </c>
      <c r="G12" s="194" t="s">
        <v>1350</v>
      </c>
      <c r="H12" s="194" t="s">
        <v>1345</v>
      </c>
      <c r="I12" s="194" t="s">
        <v>1346</v>
      </c>
      <c r="J12" s="194" t="s">
        <v>1347</v>
      </c>
      <c r="K12" s="191"/>
      <c r="L12" s="191"/>
      <c r="M12" s="191"/>
      <c r="N12" s="191"/>
    </row>
    <row r="13" spans="1:14" ht="40" customHeight="1">
      <c r="B13" s="179" t="str">
        <f t="shared" si="0"/>
        <v/>
      </c>
      <c r="C13" s="179" t="str">
        <f t="shared" si="1"/>
        <v/>
      </c>
      <c r="D13" s="179" t="str">
        <f t="shared" si="2"/>
        <v/>
      </c>
      <c r="E13" s="195" t="s">
        <v>1659</v>
      </c>
      <c r="F13" s="196"/>
      <c r="G13" s="196"/>
      <c r="H13" s="196"/>
      <c r="I13" s="196"/>
      <c r="J13" s="196"/>
      <c r="K13" s="196"/>
      <c r="L13" s="196"/>
      <c r="M13" s="196"/>
      <c r="N13" s="197"/>
    </row>
    <row r="14" spans="1:14" ht="40" customHeight="1">
      <c r="B14" s="179" t="str">
        <f t="shared" si="0"/>
        <v>（２）</v>
      </c>
      <c r="C14" s="179" t="str">
        <f t="shared" si="1"/>
        <v/>
      </c>
      <c r="D14" s="179" t="str">
        <f t="shared" si="2"/>
        <v/>
      </c>
      <c r="E14" s="189" t="s">
        <v>1355</v>
      </c>
      <c r="F14" s="208" t="s">
        <v>1826</v>
      </c>
      <c r="G14" s="191"/>
      <c r="H14" s="191"/>
      <c r="I14" s="191"/>
      <c r="J14" s="191"/>
      <c r="K14" s="191"/>
      <c r="L14" s="191"/>
      <c r="M14" s="191"/>
      <c r="N14" s="191"/>
    </row>
    <row r="15" spans="1:14" ht="30" customHeight="1">
      <c r="A15" s="179">
        <v>5</v>
      </c>
      <c r="B15" s="179" t="str">
        <f t="shared" si="0"/>
        <v>（２）</v>
      </c>
      <c r="C15" s="179" t="str">
        <f t="shared" si="1"/>
        <v>（２）ア</v>
      </c>
      <c r="D15" s="179">
        <f t="shared" si="2"/>
        <v>5</v>
      </c>
      <c r="E15" s="189" t="s">
        <v>1342</v>
      </c>
      <c r="F15" s="193" t="s">
        <v>1112</v>
      </c>
      <c r="G15" s="194" t="s">
        <v>1358</v>
      </c>
      <c r="H15" s="194" t="s">
        <v>1405</v>
      </c>
      <c r="I15" s="194" t="s">
        <v>1360</v>
      </c>
      <c r="J15" s="194" t="s">
        <v>1361</v>
      </c>
      <c r="K15" s="194" t="s">
        <v>1362</v>
      </c>
      <c r="L15" s="198"/>
      <c r="M15" s="191"/>
      <c r="N15" s="191"/>
    </row>
    <row r="16" spans="1:14" ht="30" customHeight="1">
      <c r="A16" s="179">
        <v>6</v>
      </c>
      <c r="B16" s="179" t="str">
        <f t="shared" si="0"/>
        <v>（２）</v>
      </c>
      <c r="C16" s="179" t="str">
        <f t="shared" si="1"/>
        <v>（２）イ</v>
      </c>
      <c r="D16" s="179">
        <f t="shared" si="2"/>
        <v>6</v>
      </c>
      <c r="E16" s="189" t="s">
        <v>1348</v>
      </c>
      <c r="F16" s="193" t="s">
        <v>1122</v>
      </c>
      <c r="G16" s="194" t="s">
        <v>1358</v>
      </c>
      <c r="H16" s="194" t="s">
        <v>1405</v>
      </c>
      <c r="I16" s="194" t="s">
        <v>1360</v>
      </c>
      <c r="J16" s="194" t="s">
        <v>1361</v>
      </c>
      <c r="K16" s="194" t="s">
        <v>1362</v>
      </c>
      <c r="L16" s="198"/>
      <c r="M16" s="191"/>
      <c r="N16" s="191"/>
    </row>
    <row r="17" spans="1:14" ht="30" customHeight="1">
      <c r="A17" s="179">
        <v>7</v>
      </c>
      <c r="B17" s="179" t="str">
        <f t="shared" si="0"/>
        <v>（２）</v>
      </c>
      <c r="C17" s="179" t="str">
        <f t="shared" si="1"/>
        <v>（２）ウ</v>
      </c>
      <c r="D17" s="179">
        <f t="shared" si="2"/>
        <v>7</v>
      </c>
      <c r="E17" s="189" t="s">
        <v>1351</v>
      </c>
      <c r="F17" s="193" t="s">
        <v>1097</v>
      </c>
      <c r="G17" s="194" t="s">
        <v>1358</v>
      </c>
      <c r="H17" s="194" t="s">
        <v>1405</v>
      </c>
      <c r="I17" s="194" t="s">
        <v>1360</v>
      </c>
      <c r="J17" s="194" t="s">
        <v>1361</v>
      </c>
      <c r="K17" s="194" t="s">
        <v>1362</v>
      </c>
      <c r="L17" s="198"/>
      <c r="M17" s="191"/>
      <c r="N17" s="191"/>
    </row>
    <row r="18" spans="1:14" ht="30" customHeight="1">
      <c r="A18" s="179">
        <v>8</v>
      </c>
      <c r="B18" s="179" t="str">
        <f t="shared" si="0"/>
        <v>（２）</v>
      </c>
      <c r="C18" s="179" t="str">
        <f t="shared" si="1"/>
        <v>（２）エ</v>
      </c>
      <c r="D18" s="179">
        <f t="shared" si="2"/>
        <v>8</v>
      </c>
      <c r="E18" s="189" t="s">
        <v>1352</v>
      </c>
      <c r="F18" s="193" t="s">
        <v>1126</v>
      </c>
      <c r="G18" s="194" t="s">
        <v>1358</v>
      </c>
      <c r="H18" s="194" t="s">
        <v>1405</v>
      </c>
      <c r="I18" s="194" t="s">
        <v>1360</v>
      </c>
      <c r="J18" s="194" t="s">
        <v>1361</v>
      </c>
      <c r="K18" s="194" t="s">
        <v>1362</v>
      </c>
      <c r="L18" s="198"/>
      <c r="M18" s="191"/>
      <c r="N18" s="191"/>
    </row>
    <row r="19" spans="1:14" ht="30" customHeight="1">
      <c r="A19" s="179">
        <v>9</v>
      </c>
      <c r="B19" s="179" t="str">
        <f t="shared" si="0"/>
        <v>（２）</v>
      </c>
      <c r="C19" s="179" t="str">
        <f t="shared" si="1"/>
        <v>（２）オ</v>
      </c>
      <c r="D19" s="179">
        <f t="shared" si="2"/>
        <v>9</v>
      </c>
      <c r="E19" s="189" t="s">
        <v>1365</v>
      </c>
      <c r="F19" s="193" t="s">
        <v>1135</v>
      </c>
      <c r="G19" s="194" t="s">
        <v>1358</v>
      </c>
      <c r="H19" s="194" t="s">
        <v>1405</v>
      </c>
      <c r="I19" s="194" t="s">
        <v>1360</v>
      </c>
      <c r="J19" s="194" t="s">
        <v>1361</v>
      </c>
      <c r="K19" s="194" t="s">
        <v>1362</v>
      </c>
      <c r="L19" s="198"/>
      <c r="M19" s="191"/>
      <c r="N19" s="191"/>
    </row>
    <row r="20" spans="1:14" ht="30" customHeight="1">
      <c r="A20" s="179">
        <v>10</v>
      </c>
      <c r="B20" s="179" t="str">
        <f t="shared" si="0"/>
        <v>（２）</v>
      </c>
      <c r="C20" s="179" t="str">
        <f t="shared" si="1"/>
        <v>（２）カ</v>
      </c>
      <c r="D20" s="179">
        <f t="shared" si="2"/>
        <v>10</v>
      </c>
      <c r="E20" s="189" t="s">
        <v>1367</v>
      </c>
      <c r="F20" s="199" t="s">
        <v>1132</v>
      </c>
      <c r="G20" s="194" t="s">
        <v>1358</v>
      </c>
      <c r="H20" s="194" t="s">
        <v>1405</v>
      </c>
      <c r="I20" s="194" t="s">
        <v>1360</v>
      </c>
      <c r="J20" s="194" t="s">
        <v>1361</v>
      </c>
      <c r="K20" s="194" t="s">
        <v>1362</v>
      </c>
      <c r="L20" s="198"/>
      <c r="M20" s="191"/>
      <c r="N20" s="191"/>
    </row>
    <row r="21" spans="1:14" ht="30" customHeight="1">
      <c r="A21" s="179">
        <v>11</v>
      </c>
      <c r="B21" s="179" t="str">
        <f t="shared" si="0"/>
        <v>（２）</v>
      </c>
      <c r="C21" s="179" t="str">
        <f t="shared" si="1"/>
        <v>（２）キ</v>
      </c>
      <c r="D21" s="179">
        <f t="shared" si="2"/>
        <v>11</v>
      </c>
      <c r="E21" s="189" t="s">
        <v>1368</v>
      </c>
      <c r="F21" s="193" t="s">
        <v>1134</v>
      </c>
      <c r="G21" s="194" t="s">
        <v>1358</v>
      </c>
      <c r="H21" s="194" t="s">
        <v>1405</v>
      </c>
      <c r="I21" s="194" t="s">
        <v>1360</v>
      </c>
      <c r="J21" s="194" t="s">
        <v>1361</v>
      </c>
      <c r="K21" s="194" t="s">
        <v>1362</v>
      </c>
      <c r="L21" s="198"/>
      <c r="M21" s="191"/>
      <c r="N21" s="191"/>
    </row>
    <row r="22" spans="1:14" ht="30" customHeight="1">
      <c r="A22" s="179">
        <v>12</v>
      </c>
      <c r="B22" s="179" t="str">
        <f t="shared" si="0"/>
        <v>（２）</v>
      </c>
      <c r="C22" s="179" t="str">
        <f t="shared" si="1"/>
        <v>（２）ク</v>
      </c>
      <c r="D22" s="179">
        <f t="shared" si="2"/>
        <v>12</v>
      </c>
      <c r="E22" s="189" t="s">
        <v>1370</v>
      </c>
      <c r="F22" s="193" t="s">
        <v>1127</v>
      </c>
      <c r="G22" s="194" t="s">
        <v>1358</v>
      </c>
      <c r="H22" s="194" t="s">
        <v>1405</v>
      </c>
      <c r="I22" s="194" t="s">
        <v>1360</v>
      </c>
      <c r="J22" s="194" t="s">
        <v>1361</v>
      </c>
      <c r="K22" s="194" t="s">
        <v>1362</v>
      </c>
      <c r="L22" s="198"/>
      <c r="M22" s="191"/>
      <c r="N22" s="191"/>
    </row>
    <row r="23" spans="1:14" ht="30" customHeight="1">
      <c r="A23" s="179">
        <v>13</v>
      </c>
      <c r="B23" s="179" t="str">
        <f t="shared" si="0"/>
        <v>（２）</v>
      </c>
      <c r="C23" s="179" t="str">
        <f t="shared" si="1"/>
        <v>（２）ケ</v>
      </c>
      <c r="D23" s="179">
        <f t="shared" si="2"/>
        <v>13</v>
      </c>
      <c r="E23" s="189" t="s">
        <v>1372</v>
      </c>
      <c r="F23" s="193" t="s">
        <v>1108</v>
      </c>
      <c r="G23" s="194" t="s">
        <v>1358</v>
      </c>
      <c r="H23" s="194" t="s">
        <v>1405</v>
      </c>
      <c r="I23" s="194" t="s">
        <v>1360</v>
      </c>
      <c r="J23" s="194" t="s">
        <v>1361</v>
      </c>
      <c r="K23" s="194" t="s">
        <v>1362</v>
      </c>
      <c r="L23" s="198"/>
      <c r="M23" s="191"/>
      <c r="N23" s="191"/>
    </row>
    <row r="24" spans="1:14" ht="30" customHeight="1">
      <c r="A24" s="179">
        <v>14</v>
      </c>
      <c r="B24" s="179" t="str">
        <f t="shared" si="0"/>
        <v>（２）</v>
      </c>
      <c r="C24" s="179" t="str">
        <f t="shared" si="1"/>
        <v>（２）コ</v>
      </c>
      <c r="D24" s="179">
        <f t="shared" si="2"/>
        <v>14</v>
      </c>
      <c r="E24" s="189" t="s">
        <v>1373</v>
      </c>
      <c r="F24" s="193" t="s">
        <v>1124</v>
      </c>
      <c r="G24" s="194" t="s">
        <v>1358</v>
      </c>
      <c r="H24" s="194" t="s">
        <v>1405</v>
      </c>
      <c r="I24" s="194" t="s">
        <v>1360</v>
      </c>
      <c r="J24" s="194" t="s">
        <v>1361</v>
      </c>
      <c r="K24" s="194" t="s">
        <v>1362</v>
      </c>
      <c r="L24" s="198"/>
      <c r="M24" s="191"/>
      <c r="N24" s="191"/>
    </row>
    <row r="25" spans="1:14" ht="30" customHeight="1">
      <c r="A25" s="179">
        <v>15</v>
      </c>
      <c r="B25" s="179" t="str">
        <f t="shared" si="0"/>
        <v>（２）</v>
      </c>
      <c r="C25" s="179" t="str">
        <f t="shared" si="1"/>
        <v>（２）サ</v>
      </c>
      <c r="D25" s="179">
        <f t="shared" si="2"/>
        <v>15</v>
      </c>
      <c r="E25" s="189" t="s">
        <v>1375</v>
      </c>
      <c r="F25" s="193" t="s">
        <v>1099</v>
      </c>
      <c r="G25" s="194" t="s">
        <v>1358</v>
      </c>
      <c r="H25" s="194" t="s">
        <v>1405</v>
      </c>
      <c r="I25" s="194" t="s">
        <v>1360</v>
      </c>
      <c r="J25" s="194" t="s">
        <v>1361</v>
      </c>
      <c r="K25" s="194" t="s">
        <v>1362</v>
      </c>
      <c r="L25" s="198"/>
      <c r="M25" s="191"/>
      <c r="N25" s="191"/>
    </row>
    <row r="26" spans="1:14" ht="30" customHeight="1">
      <c r="A26" s="179">
        <v>16</v>
      </c>
      <c r="B26" s="179" t="str">
        <f t="shared" si="0"/>
        <v>（２）</v>
      </c>
      <c r="C26" s="179" t="str">
        <f t="shared" si="1"/>
        <v>（２）シ</v>
      </c>
      <c r="D26" s="179">
        <f t="shared" si="2"/>
        <v>16</v>
      </c>
      <c r="E26" s="189" t="s">
        <v>1377</v>
      </c>
      <c r="F26" s="193" t="s">
        <v>1119</v>
      </c>
      <c r="G26" s="194" t="s">
        <v>1358</v>
      </c>
      <c r="H26" s="194" t="s">
        <v>1405</v>
      </c>
      <c r="I26" s="194" t="s">
        <v>1360</v>
      </c>
      <c r="J26" s="194" t="s">
        <v>1361</v>
      </c>
      <c r="K26" s="194" t="s">
        <v>1362</v>
      </c>
      <c r="L26" s="198"/>
      <c r="M26" s="191"/>
      <c r="N26" s="191"/>
    </row>
    <row r="27" spans="1:14" ht="30" customHeight="1">
      <c r="A27" s="179">
        <v>17</v>
      </c>
      <c r="B27" s="179" t="str">
        <f t="shared" si="0"/>
        <v>（２）</v>
      </c>
      <c r="C27" s="179" t="str">
        <f t="shared" si="1"/>
        <v>（２）ス</v>
      </c>
      <c r="D27" s="179">
        <f t="shared" si="2"/>
        <v>17</v>
      </c>
      <c r="E27" s="189" t="s">
        <v>1379</v>
      </c>
      <c r="F27" s="193" t="s">
        <v>1095</v>
      </c>
      <c r="G27" s="194" t="s">
        <v>1358</v>
      </c>
      <c r="H27" s="194" t="s">
        <v>1405</v>
      </c>
      <c r="I27" s="194" t="s">
        <v>1360</v>
      </c>
      <c r="J27" s="194" t="s">
        <v>1361</v>
      </c>
      <c r="K27" s="194" t="s">
        <v>1362</v>
      </c>
      <c r="L27" s="198"/>
      <c r="M27" s="191"/>
      <c r="N27" s="191"/>
    </row>
    <row r="28" spans="1:14" ht="30" customHeight="1">
      <c r="A28" s="179">
        <v>18</v>
      </c>
      <c r="B28" s="179" t="str">
        <f t="shared" si="0"/>
        <v>（２）</v>
      </c>
      <c r="C28" s="179" t="str">
        <f t="shared" si="1"/>
        <v>（２）セ</v>
      </c>
      <c r="D28" s="179">
        <f t="shared" si="2"/>
        <v>18</v>
      </c>
      <c r="E28" s="189" t="s">
        <v>1380</v>
      </c>
      <c r="F28" s="193" t="s">
        <v>1114</v>
      </c>
      <c r="G28" s="194" t="s">
        <v>1358</v>
      </c>
      <c r="H28" s="194" t="s">
        <v>1405</v>
      </c>
      <c r="I28" s="194" t="s">
        <v>1360</v>
      </c>
      <c r="J28" s="194" t="s">
        <v>1361</v>
      </c>
      <c r="K28" s="194" t="s">
        <v>1362</v>
      </c>
      <c r="L28" s="198"/>
      <c r="M28" s="191"/>
      <c r="N28" s="191"/>
    </row>
    <row r="29" spans="1:14" ht="30" customHeight="1">
      <c r="A29" s="179">
        <v>19</v>
      </c>
      <c r="B29" s="179" t="str">
        <f t="shared" si="0"/>
        <v>（２）</v>
      </c>
      <c r="C29" s="179" t="str">
        <f t="shared" si="1"/>
        <v>（２）ソ</v>
      </c>
      <c r="D29" s="179">
        <f t="shared" si="2"/>
        <v>19</v>
      </c>
      <c r="E29" s="189" t="s">
        <v>1381</v>
      </c>
      <c r="F29" s="193" t="s">
        <v>1105</v>
      </c>
      <c r="G29" s="194" t="s">
        <v>1358</v>
      </c>
      <c r="H29" s="194" t="s">
        <v>1405</v>
      </c>
      <c r="I29" s="194" t="s">
        <v>1360</v>
      </c>
      <c r="J29" s="194" t="s">
        <v>1361</v>
      </c>
      <c r="K29" s="194" t="s">
        <v>1362</v>
      </c>
      <c r="L29" s="198"/>
      <c r="M29" s="191"/>
      <c r="N29" s="191"/>
    </row>
    <row r="30" spans="1:14" ht="30" customHeight="1">
      <c r="A30" s="179">
        <v>20</v>
      </c>
      <c r="B30" s="179" t="str">
        <f t="shared" si="0"/>
        <v>（２）</v>
      </c>
      <c r="C30" s="179" t="str">
        <f t="shared" si="1"/>
        <v>（２）タ</v>
      </c>
      <c r="D30" s="179">
        <f t="shared" si="2"/>
        <v>20</v>
      </c>
      <c r="E30" s="189" t="s">
        <v>1383</v>
      </c>
      <c r="F30" s="193" t="s">
        <v>1100</v>
      </c>
      <c r="G30" s="194" t="s">
        <v>1358</v>
      </c>
      <c r="H30" s="194" t="s">
        <v>1405</v>
      </c>
      <c r="I30" s="194" t="s">
        <v>1360</v>
      </c>
      <c r="J30" s="194" t="s">
        <v>1361</v>
      </c>
      <c r="K30" s="194" t="s">
        <v>1362</v>
      </c>
      <c r="L30" s="198"/>
      <c r="M30" s="191"/>
      <c r="N30" s="191"/>
    </row>
    <row r="31" spans="1:14" ht="30" customHeight="1">
      <c r="A31" s="179">
        <v>21</v>
      </c>
      <c r="B31" s="179" t="str">
        <f t="shared" si="0"/>
        <v>（２）</v>
      </c>
      <c r="C31" s="179" t="str">
        <f t="shared" si="1"/>
        <v>（２）チ</v>
      </c>
      <c r="D31" s="179">
        <f t="shared" si="2"/>
        <v>21</v>
      </c>
      <c r="E31" s="189" t="s">
        <v>1384</v>
      </c>
      <c r="F31" s="193" t="s">
        <v>1120</v>
      </c>
      <c r="G31" s="194" t="s">
        <v>1358</v>
      </c>
      <c r="H31" s="194" t="s">
        <v>1405</v>
      </c>
      <c r="I31" s="194" t="s">
        <v>1360</v>
      </c>
      <c r="J31" s="194" t="s">
        <v>1361</v>
      </c>
      <c r="K31" s="194" t="s">
        <v>1362</v>
      </c>
      <c r="L31" s="198"/>
      <c r="M31" s="191"/>
      <c r="N31" s="191"/>
    </row>
    <row r="32" spans="1:14" ht="30" customHeight="1">
      <c r="A32" s="179">
        <v>22</v>
      </c>
      <c r="B32" s="179" t="str">
        <f t="shared" si="0"/>
        <v>（２）</v>
      </c>
      <c r="C32" s="179" t="str">
        <f t="shared" si="1"/>
        <v>（２）ツ</v>
      </c>
      <c r="D32" s="179">
        <f t="shared" si="2"/>
        <v>22</v>
      </c>
      <c r="E32" s="189" t="s">
        <v>1386</v>
      </c>
      <c r="F32" s="193" t="s">
        <v>1113</v>
      </c>
      <c r="G32" s="194" t="s">
        <v>1358</v>
      </c>
      <c r="H32" s="194" t="s">
        <v>1405</v>
      </c>
      <c r="I32" s="194" t="s">
        <v>1360</v>
      </c>
      <c r="J32" s="194" t="s">
        <v>1361</v>
      </c>
      <c r="K32" s="194" t="s">
        <v>1362</v>
      </c>
      <c r="L32" s="198"/>
      <c r="M32" s="191"/>
      <c r="N32" s="191"/>
    </row>
    <row r="33" spans="1:14" ht="30" customHeight="1">
      <c r="A33" s="179">
        <v>23</v>
      </c>
      <c r="B33" s="179" t="str">
        <f t="shared" si="0"/>
        <v>（２）</v>
      </c>
      <c r="C33" s="179" t="str">
        <f t="shared" si="1"/>
        <v>（２）テ</v>
      </c>
      <c r="D33" s="179">
        <f t="shared" si="2"/>
        <v>23</v>
      </c>
      <c r="E33" s="189" t="s">
        <v>1388</v>
      </c>
      <c r="F33" s="193" t="s">
        <v>1121</v>
      </c>
      <c r="G33" s="194" t="s">
        <v>1358</v>
      </c>
      <c r="H33" s="194" t="s">
        <v>1405</v>
      </c>
      <c r="I33" s="194" t="s">
        <v>1360</v>
      </c>
      <c r="J33" s="194" t="s">
        <v>1361</v>
      </c>
      <c r="K33" s="194" t="s">
        <v>1362</v>
      </c>
      <c r="L33" s="198"/>
      <c r="M33" s="191"/>
      <c r="N33" s="191"/>
    </row>
    <row r="34" spans="1:14" ht="30" customHeight="1">
      <c r="A34" s="179">
        <v>24</v>
      </c>
      <c r="B34" s="179" t="str">
        <f t="shared" si="0"/>
        <v>（２）</v>
      </c>
      <c r="C34" s="179" t="str">
        <f t="shared" si="1"/>
        <v>（２）ト</v>
      </c>
      <c r="D34" s="179">
        <f t="shared" si="2"/>
        <v>24</v>
      </c>
      <c r="E34" s="189" t="s">
        <v>1390</v>
      </c>
      <c r="F34" s="193" t="s">
        <v>1106</v>
      </c>
      <c r="G34" s="194" t="s">
        <v>1358</v>
      </c>
      <c r="H34" s="194" t="s">
        <v>1405</v>
      </c>
      <c r="I34" s="194" t="s">
        <v>1360</v>
      </c>
      <c r="J34" s="194" t="s">
        <v>1361</v>
      </c>
      <c r="K34" s="194" t="s">
        <v>1362</v>
      </c>
      <c r="L34" s="198"/>
      <c r="M34" s="191"/>
      <c r="N34" s="191"/>
    </row>
    <row r="35" spans="1:14" ht="30" customHeight="1">
      <c r="A35" s="179">
        <v>25</v>
      </c>
      <c r="B35" s="179" t="str">
        <f t="shared" si="0"/>
        <v>（２）</v>
      </c>
      <c r="C35" s="179" t="str">
        <f t="shared" si="1"/>
        <v>（２）ナ</v>
      </c>
      <c r="D35" s="179">
        <f t="shared" si="2"/>
        <v>25</v>
      </c>
      <c r="E35" s="189" t="s">
        <v>1392</v>
      </c>
      <c r="F35" s="193" t="s">
        <v>1107</v>
      </c>
      <c r="G35" s="194" t="s">
        <v>1358</v>
      </c>
      <c r="H35" s="194" t="s">
        <v>1405</v>
      </c>
      <c r="I35" s="194" t="s">
        <v>1360</v>
      </c>
      <c r="J35" s="194" t="s">
        <v>1361</v>
      </c>
      <c r="K35" s="194" t="s">
        <v>1362</v>
      </c>
      <c r="L35" s="198"/>
      <c r="M35" s="191"/>
      <c r="N35" s="191"/>
    </row>
    <row r="36" spans="1:14" ht="30" customHeight="1">
      <c r="A36" s="179">
        <v>26</v>
      </c>
      <c r="B36" s="179" t="str">
        <f t="shared" si="0"/>
        <v>（２）</v>
      </c>
      <c r="C36" s="179" t="str">
        <f t="shared" si="1"/>
        <v>（２）ニ</v>
      </c>
      <c r="D36" s="179">
        <f t="shared" si="2"/>
        <v>26</v>
      </c>
      <c r="E36" s="189" t="s">
        <v>1394</v>
      </c>
      <c r="F36" s="193" t="s">
        <v>1133</v>
      </c>
      <c r="G36" s="194" t="s">
        <v>1358</v>
      </c>
      <c r="H36" s="194" t="s">
        <v>1405</v>
      </c>
      <c r="I36" s="194" t="s">
        <v>1360</v>
      </c>
      <c r="J36" s="194" t="s">
        <v>1361</v>
      </c>
      <c r="K36" s="194" t="s">
        <v>1362</v>
      </c>
      <c r="L36" s="198"/>
      <c r="M36" s="191"/>
      <c r="N36" s="191"/>
    </row>
    <row r="37" spans="1:14" ht="30" customHeight="1">
      <c r="A37" s="179">
        <v>27</v>
      </c>
      <c r="B37" s="179" t="str">
        <f t="shared" si="0"/>
        <v>（２）</v>
      </c>
      <c r="C37" s="179" t="str">
        <f t="shared" si="1"/>
        <v>（２）ヌ</v>
      </c>
      <c r="D37" s="179">
        <f t="shared" si="2"/>
        <v>27</v>
      </c>
      <c r="E37" s="189" t="s">
        <v>1396</v>
      </c>
      <c r="F37" s="193" t="s">
        <v>1125</v>
      </c>
      <c r="G37" s="194" t="s">
        <v>1358</v>
      </c>
      <c r="H37" s="194" t="s">
        <v>1405</v>
      </c>
      <c r="I37" s="194" t="s">
        <v>1360</v>
      </c>
      <c r="J37" s="194" t="s">
        <v>1361</v>
      </c>
      <c r="K37" s="194" t="s">
        <v>1362</v>
      </c>
      <c r="L37" s="198"/>
      <c r="M37" s="191"/>
      <c r="N37" s="191"/>
    </row>
    <row r="38" spans="1:14" ht="30" customHeight="1">
      <c r="A38" s="179">
        <v>28</v>
      </c>
      <c r="B38" s="179" t="str">
        <f t="shared" si="0"/>
        <v>（２）</v>
      </c>
      <c r="C38" s="179" t="str">
        <f t="shared" si="1"/>
        <v>（２）ネ</v>
      </c>
      <c r="D38" s="179">
        <f t="shared" si="2"/>
        <v>28</v>
      </c>
      <c r="E38" s="189" t="s">
        <v>1398</v>
      </c>
      <c r="F38" s="193" t="s">
        <v>1115</v>
      </c>
      <c r="G38" s="194" t="s">
        <v>1358</v>
      </c>
      <c r="H38" s="194" t="s">
        <v>1405</v>
      </c>
      <c r="I38" s="194" t="s">
        <v>1360</v>
      </c>
      <c r="J38" s="194" t="s">
        <v>1361</v>
      </c>
      <c r="K38" s="194" t="s">
        <v>1362</v>
      </c>
      <c r="L38" s="198"/>
      <c r="M38" s="191"/>
      <c r="N38" s="191"/>
    </row>
    <row r="39" spans="1:14" ht="30" customHeight="1">
      <c r="B39" s="179" t="str">
        <f t="shared" si="0"/>
        <v/>
      </c>
      <c r="C39" s="179" t="str">
        <f t="shared" si="1"/>
        <v/>
      </c>
      <c r="D39" s="179" t="str">
        <f t="shared" si="2"/>
        <v/>
      </c>
      <c r="E39" s="246" t="s">
        <v>1750</v>
      </c>
      <c r="F39" s="244"/>
      <c r="G39" s="244"/>
      <c r="H39" s="244"/>
      <c r="I39" s="244"/>
      <c r="J39" s="244"/>
      <c r="K39" s="244"/>
      <c r="L39" s="244"/>
      <c r="M39" s="244"/>
      <c r="N39" s="245"/>
    </row>
    <row r="40" spans="1:14" ht="30" customHeight="1">
      <c r="A40" s="179">
        <v>29</v>
      </c>
      <c r="B40" s="179" t="str">
        <f t="shared" si="0"/>
        <v/>
      </c>
      <c r="C40" s="179" t="str">
        <f t="shared" si="1"/>
        <v>（３）</v>
      </c>
      <c r="D40" s="179">
        <f t="shared" si="2"/>
        <v>29</v>
      </c>
      <c r="E40" s="189" t="s">
        <v>1401</v>
      </c>
      <c r="F40" s="193" t="s">
        <v>1137</v>
      </c>
      <c r="G40" s="194" t="s">
        <v>1402</v>
      </c>
      <c r="H40" s="194" t="s">
        <v>1403</v>
      </c>
      <c r="I40" s="194" t="s">
        <v>1404</v>
      </c>
      <c r="J40" s="194" t="s">
        <v>1405</v>
      </c>
      <c r="K40" s="194" t="s">
        <v>1406</v>
      </c>
      <c r="L40" s="191"/>
      <c r="M40" s="191"/>
      <c r="N40" s="191"/>
    </row>
    <row r="41" spans="1:14" ht="30" customHeight="1">
      <c r="A41" s="179">
        <v>30</v>
      </c>
      <c r="B41" s="179" t="str">
        <f t="shared" si="0"/>
        <v/>
      </c>
      <c r="C41" s="179" t="str">
        <f t="shared" si="1"/>
        <v>（４）</v>
      </c>
      <c r="D41" s="179">
        <f t="shared" si="2"/>
        <v>30</v>
      </c>
      <c r="E41" s="189" t="s">
        <v>1407</v>
      </c>
      <c r="F41" s="193" t="s">
        <v>1138</v>
      </c>
      <c r="G41" s="194" t="s">
        <v>1402</v>
      </c>
      <c r="H41" s="194" t="s">
        <v>1403</v>
      </c>
      <c r="I41" s="194" t="s">
        <v>1404</v>
      </c>
      <c r="J41" s="194" t="s">
        <v>1405</v>
      </c>
      <c r="K41" s="194" t="s">
        <v>1406</v>
      </c>
      <c r="L41" s="191"/>
      <c r="M41" s="191"/>
      <c r="N41" s="191"/>
    </row>
    <row r="42" spans="1:14" ht="30" customHeight="1">
      <c r="A42" s="179">
        <v>31</v>
      </c>
      <c r="B42" s="179" t="str">
        <f t="shared" si="0"/>
        <v/>
      </c>
      <c r="C42" s="179" t="str">
        <f t="shared" si="1"/>
        <v>（５）</v>
      </c>
      <c r="D42" s="179">
        <f t="shared" si="2"/>
        <v>31</v>
      </c>
      <c r="E42" s="189" t="s">
        <v>1408</v>
      </c>
      <c r="F42" s="193" t="s">
        <v>1139</v>
      </c>
      <c r="G42" s="194" t="s">
        <v>1402</v>
      </c>
      <c r="H42" s="194" t="s">
        <v>1403</v>
      </c>
      <c r="I42" s="194" t="s">
        <v>1404</v>
      </c>
      <c r="J42" s="194" t="s">
        <v>1405</v>
      </c>
      <c r="K42" s="194" t="s">
        <v>1406</v>
      </c>
      <c r="L42" s="191"/>
      <c r="M42" s="191"/>
      <c r="N42" s="191"/>
    </row>
    <row r="43" spans="1:14" ht="30" customHeight="1">
      <c r="A43" s="179">
        <v>32</v>
      </c>
      <c r="B43" s="179" t="str">
        <f t="shared" si="0"/>
        <v/>
      </c>
      <c r="C43" s="179" t="str">
        <f t="shared" si="1"/>
        <v>（６）</v>
      </c>
      <c r="D43" s="179">
        <f t="shared" si="2"/>
        <v>32</v>
      </c>
      <c r="E43" s="189" t="s">
        <v>1409</v>
      </c>
      <c r="F43" s="193" t="s">
        <v>1140</v>
      </c>
      <c r="G43" s="194" t="s">
        <v>1402</v>
      </c>
      <c r="H43" s="194" t="s">
        <v>1403</v>
      </c>
      <c r="I43" s="194" t="s">
        <v>1404</v>
      </c>
      <c r="J43" s="194" t="s">
        <v>1405</v>
      </c>
      <c r="K43" s="194" t="s">
        <v>1406</v>
      </c>
      <c r="L43" s="191"/>
      <c r="M43" s="191"/>
      <c r="N43" s="191"/>
    </row>
    <row r="44" spans="1:14" ht="30" customHeight="1">
      <c r="A44" s="179">
        <v>33</v>
      </c>
      <c r="B44" s="179" t="str">
        <f t="shared" si="0"/>
        <v/>
      </c>
      <c r="C44" s="179" t="str">
        <f t="shared" si="1"/>
        <v>（７）</v>
      </c>
      <c r="D44" s="179">
        <f t="shared" si="2"/>
        <v>33</v>
      </c>
      <c r="E44" s="189" t="s">
        <v>1410</v>
      </c>
      <c r="F44" s="193" t="s">
        <v>1141</v>
      </c>
      <c r="G44" s="194" t="s">
        <v>1402</v>
      </c>
      <c r="H44" s="194" t="s">
        <v>1403</v>
      </c>
      <c r="I44" s="194" t="s">
        <v>1404</v>
      </c>
      <c r="J44" s="194" t="s">
        <v>1405</v>
      </c>
      <c r="K44" s="194" t="s">
        <v>1406</v>
      </c>
      <c r="L44" s="191"/>
      <c r="M44" s="191"/>
      <c r="N44" s="191"/>
    </row>
    <row r="45" spans="1:14" ht="30" customHeight="1">
      <c r="A45" s="179">
        <v>34</v>
      </c>
      <c r="B45" s="179" t="str">
        <f t="shared" si="0"/>
        <v/>
      </c>
      <c r="C45" s="179" t="str">
        <f t="shared" si="1"/>
        <v>（８）</v>
      </c>
      <c r="D45" s="179">
        <f t="shared" si="2"/>
        <v>34</v>
      </c>
      <c r="E45" s="189" t="s">
        <v>1411</v>
      </c>
      <c r="F45" s="193" t="s">
        <v>1142</v>
      </c>
      <c r="G45" s="194" t="s">
        <v>1402</v>
      </c>
      <c r="H45" s="194" t="s">
        <v>1403</v>
      </c>
      <c r="I45" s="194" t="s">
        <v>1404</v>
      </c>
      <c r="J45" s="194" t="s">
        <v>1405</v>
      </c>
      <c r="K45" s="194" t="s">
        <v>1406</v>
      </c>
      <c r="L45" s="191"/>
      <c r="M45" s="191"/>
      <c r="N45" s="191"/>
    </row>
    <row r="46" spans="1:14" ht="30" customHeight="1">
      <c r="A46" s="179">
        <v>35</v>
      </c>
      <c r="B46" s="179" t="str">
        <f t="shared" si="0"/>
        <v/>
      </c>
      <c r="C46" s="179" t="str">
        <f t="shared" si="1"/>
        <v>（９）</v>
      </c>
      <c r="D46" s="179">
        <f t="shared" si="2"/>
        <v>35</v>
      </c>
      <c r="E46" s="189" t="s">
        <v>1412</v>
      </c>
      <c r="F46" s="193" t="s">
        <v>1143</v>
      </c>
      <c r="G46" s="194" t="s">
        <v>1402</v>
      </c>
      <c r="H46" s="194" t="s">
        <v>1403</v>
      </c>
      <c r="I46" s="194" t="s">
        <v>1404</v>
      </c>
      <c r="J46" s="194" t="s">
        <v>1405</v>
      </c>
      <c r="K46" s="194" t="s">
        <v>1406</v>
      </c>
      <c r="L46" s="191"/>
      <c r="M46" s="191"/>
      <c r="N46" s="191"/>
    </row>
    <row r="47" spans="1:14" ht="30" customHeight="1">
      <c r="A47" s="179">
        <v>36</v>
      </c>
      <c r="B47" s="179" t="str">
        <f t="shared" si="0"/>
        <v/>
      </c>
      <c r="C47" s="179" t="str">
        <f t="shared" si="1"/>
        <v>（１０）</v>
      </c>
      <c r="D47" s="179">
        <f t="shared" si="2"/>
        <v>36</v>
      </c>
      <c r="E47" s="189" t="s">
        <v>1413</v>
      </c>
      <c r="F47" s="193" t="s">
        <v>1144</v>
      </c>
      <c r="G47" s="194" t="s">
        <v>1402</v>
      </c>
      <c r="H47" s="194" t="s">
        <v>1403</v>
      </c>
      <c r="I47" s="194" t="s">
        <v>1404</v>
      </c>
      <c r="J47" s="194" t="s">
        <v>1405</v>
      </c>
      <c r="K47" s="194" t="s">
        <v>1406</v>
      </c>
      <c r="L47" s="191"/>
      <c r="M47" s="191"/>
      <c r="N47" s="191"/>
    </row>
    <row r="48" spans="1:14" ht="30" customHeight="1">
      <c r="B48" s="179" t="str">
        <f t="shared" si="0"/>
        <v/>
      </c>
      <c r="C48" s="179" t="str">
        <f t="shared" si="1"/>
        <v/>
      </c>
      <c r="D48" s="179" t="str">
        <f t="shared" si="2"/>
        <v/>
      </c>
      <c r="E48" s="237" t="s">
        <v>1754</v>
      </c>
      <c r="F48" s="238"/>
      <c r="G48" s="238"/>
      <c r="H48" s="238"/>
      <c r="I48" s="238"/>
      <c r="J48" s="238"/>
      <c r="K48" s="238"/>
      <c r="L48" s="238"/>
      <c r="M48" s="238"/>
      <c r="N48" s="239"/>
    </row>
    <row r="49" spans="1:35" ht="30" customHeight="1">
      <c r="A49" s="179">
        <v>37</v>
      </c>
      <c r="B49" s="179" t="str">
        <f t="shared" si="0"/>
        <v/>
      </c>
      <c r="C49" s="179" t="str">
        <f t="shared" si="1"/>
        <v>（１１）</v>
      </c>
      <c r="D49" s="179">
        <f t="shared" si="2"/>
        <v>37</v>
      </c>
      <c r="E49" s="189" t="s">
        <v>1755</v>
      </c>
      <c r="F49" s="206" t="s">
        <v>1186</v>
      </c>
      <c r="G49" s="194" t="s">
        <v>1433</v>
      </c>
      <c r="H49" s="194" t="s">
        <v>1434</v>
      </c>
      <c r="I49" s="194" t="s">
        <v>1435</v>
      </c>
      <c r="J49" s="194" t="s">
        <v>1436</v>
      </c>
      <c r="K49" s="191"/>
      <c r="L49" s="191"/>
      <c r="M49" s="191"/>
      <c r="N49" s="191"/>
    </row>
    <row r="50" spans="1:35" ht="30" customHeight="1">
      <c r="A50" s="179">
        <v>38</v>
      </c>
      <c r="B50" s="179" t="str">
        <f t="shared" si="0"/>
        <v/>
      </c>
      <c r="C50" s="179" t="str">
        <f t="shared" si="1"/>
        <v>（１２）</v>
      </c>
      <c r="D50" s="179">
        <f t="shared" si="2"/>
        <v>38</v>
      </c>
      <c r="E50" s="189" t="s">
        <v>1415</v>
      </c>
      <c r="F50" s="206" t="s">
        <v>1187</v>
      </c>
      <c r="G50" s="194" t="s">
        <v>1439</v>
      </c>
      <c r="H50" s="194" t="s">
        <v>1440</v>
      </c>
      <c r="I50" s="194" t="s">
        <v>1441</v>
      </c>
      <c r="J50" s="194" t="s">
        <v>1442</v>
      </c>
      <c r="K50" s="191"/>
      <c r="L50" s="191"/>
      <c r="M50" s="191"/>
      <c r="N50" s="191"/>
    </row>
    <row r="51" spans="1:35" ht="30" customHeight="1">
      <c r="A51" s="179">
        <v>39</v>
      </c>
      <c r="B51" s="179" t="str">
        <f t="shared" si="0"/>
        <v/>
      </c>
      <c r="C51" s="179" t="str">
        <f t="shared" si="1"/>
        <v>（１３）</v>
      </c>
      <c r="D51" s="179">
        <f t="shared" si="2"/>
        <v>39</v>
      </c>
      <c r="E51" s="189" t="s">
        <v>1416</v>
      </c>
      <c r="F51" s="206" t="s">
        <v>1680</v>
      </c>
      <c r="G51" s="194" t="s">
        <v>1445</v>
      </c>
      <c r="H51" s="194" t="s">
        <v>1446</v>
      </c>
      <c r="I51" s="194" t="s">
        <v>1447</v>
      </c>
      <c r="J51" s="194" t="s">
        <v>1448</v>
      </c>
      <c r="K51" s="191"/>
      <c r="L51" s="191"/>
      <c r="M51" s="191"/>
      <c r="N51" s="191"/>
    </row>
    <row r="52" spans="1:35" ht="30" customHeight="1">
      <c r="A52" s="179">
        <v>40</v>
      </c>
      <c r="B52" s="179" t="str">
        <f t="shared" si="0"/>
        <v/>
      </c>
      <c r="C52" s="179" t="str">
        <f t="shared" si="1"/>
        <v>（１４）</v>
      </c>
      <c r="D52" s="179">
        <f t="shared" si="2"/>
        <v>40</v>
      </c>
      <c r="E52" s="189" t="s">
        <v>1417</v>
      </c>
      <c r="F52" s="206" t="s">
        <v>1189</v>
      </c>
      <c r="G52" s="194" t="s">
        <v>1445</v>
      </c>
      <c r="H52" s="194" t="s">
        <v>1446</v>
      </c>
      <c r="I52" s="194" t="s">
        <v>1447</v>
      </c>
      <c r="J52" s="194" t="s">
        <v>1448</v>
      </c>
      <c r="K52" s="191"/>
      <c r="L52" s="191"/>
      <c r="M52" s="191"/>
      <c r="N52" s="191"/>
    </row>
    <row r="53" spans="1:35" ht="30" customHeight="1">
      <c r="A53" s="179">
        <v>41</v>
      </c>
      <c r="B53" s="179" t="str">
        <f t="shared" si="0"/>
        <v/>
      </c>
      <c r="C53" s="179" t="str">
        <f t="shared" si="1"/>
        <v>（１５）</v>
      </c>
      <c r="D53" s="179">
        <f t="shared" si="2"/>
        <v>41</v>
      </c>
      <c r="E53" s="189" t="s">
        <v>1677</v>
      </c>
      <c r="F53" s="206" t="s">
        <v>1789</v>
      </c>
      <c r="G53" s="194" t="s">
        <v>1453</v>
      </c>
      <c r="H53" s="194" t="s">
        <v>1454</v>
      </c>
      <c r="I53" s="194" t="s">
        <v>1790</v>
      </c>
      <c r="J53" s="194" t="s">
        <v>1456</v>
      </c>
      <c r="K53" s="202" t="s">
        <v>1457</v>
      </c>
      <c r="L53" s="202" t="s">
        <v>1458</v>
      </c>
      <c r="M53" s="202" t="s">
        <v>1459</v>
      </c>
      <c r="N53" s="191"/>
    </row>
    <row r="54" spans="1:35" ht="30" customHeight="1">
      <c r="A54" s="179">
        <v>42</v>
      </c>
      <c r="B54" s="179" t="str">
        <f t="shared" si="0"/>
        <v/>
      </c>
      <c r="C54" s="179" t="str">
        <f t="shared" si="1"/>
        <v>（１６）</v>
      </c>
      <c r="D54" s="179">
        <f t="shared" si="2"/>
        <v>42</v>
      </c>
      <c r="E54" s="189" t="s">
        <v>1678</v>
      </c>
      <c r="F54" s="206" t="s">
        <v>1181</v>
      </c>
      <c r="G54" s="194" t="s">
        <v>1462</v>
      </c>
      <c r="H54" s="194" t="s">
        <v>1463</v>
      </c>
      <c r="I54" s="194" t="s">
        <v>1464</v>
      </c>
      <c r="J54" s="202" t="s">
        <v>1465</v>
      </c>
      <c r="K54" s="191"/>
      <c r="L54" s="191"/>
      <c r="M54" s="191"/>
      <c r="N54" s="191"/>
    </row>
    <row r="55" spans="1:35" ht="30" customHeight="1">
      <c r="A55" s="179">
        <v>43</v>
      </c>
      <c r="B55" s="179" t="str">
        <f t="shared" si="0"/>
        <v/>
      </c>
      <c r="C55" s="179" t="str">
        <f t="shared" si="1"/>
        <v>（１７）</v>
      </c>
      <c r="D55" s="179">
        <f t="shared" si="2"/>
        <v>43</v>
      </c>
      <c r="E55" s="189" t="s">
        <v>1420</v>
      </c>
      <c r="F55" s="206" t="s">
        <v>1184</v>
      </c>
      <c r="G55" s="194" t="s">
        <v>1468</v>
      </c>
      <c r="H55" s="194" t="s">
        <v>1469</v>
      </c>
      <c r="I55" s="194" t="s">
        <v>1470</v>
      </c>
      <c r="J55" s="191"/>
      <c r="K55" s="191"/>
      <c r="L55" s="191"/>
      <c r="M55" s="191"/>
      <c r="N55" s="191"/>
    </row>
    <row r="56" spans="1:35" ht="30" customHeight="1">
      <c r="A56" s="179">
        <v>44</v>
      </c>
      <c r="B56" s="179" t="str">
        <f t="shared" si="0"/>
        <v/>
      </c>
      <c r="C56" s="179" t="str">
        <f t="shared" si="1"/>
        <v>（１８）</v>
      </c>
      <c r="D56" s="179">
        <f t="shared" si="2"/>
        <v>44</v>
      </c>
      <c r="E56" s="189" t="s">
        <v>1421</v>
      </c>
      <c r="F56" s="206" t="s">
        <v>1183</v>
      </c>
      <c r="G56" s="194" t="s">
        <v>1468</v>
      </c>
      <c r="H56" s="194" t="s">
        <v>1469</v>
      </c>
      <c r="I56" s="194" t="s">
        <v>1470</v>
      </c>
      <c r="J56" s="191"/>
      <c r="K56" s="191"/>
      <c r="L56" s="191"/>
      <c r="M56" s="191"/>
      <c r="N56" s="191"/>
    </row>
    <row r="57" spans="1:35" ht="45">
      <c r="B57" s="179" t="str">
        <f t="shared" si="0"/>
        <v>（１９）</v>
      </c>
      <c r="C57" s="179" t="str">
        <f t="shared" si="1"/>
        <v/>
      </c>
      <c r="D57" s="179" t="str">
        <f t="shared" si="2"/>
        <v/>
      </c>
      <c r="E57" s="189" t="s">
        <v>1758</v>
      </c>
      <c r="F57" s="213" t="s">
        <v>1877</v>
      </c>
      <c r="G57" s="210"/>
      <c r="H57" s="210"/>
      <c r="I57" s="210"/>
      <c r="J57" s="210"/>
      <c r="K57" s="210"/>
      <c r="L57" s="210"/>
      <c r="M57" s="210"/>
      <c r="N57" s="211"/>
      <c r="P57" s="184"/>
      <c r="Q57" s="184"/>
      <c r="R57" s="184"/>
      <c r="S57" s="184"/>
      <c r="T57" s="184"/>
      <c r="U57" s="184"/>
      <c r="V57" s="184"/>
      <c r="W57" s="184"/>
      <c r="X57" s="184"/>
      <c r="Y57" s="184"/>
      <c r="Z57" s="184"/>
      <c r="AA57" s="184"/>
      <c r="AB57" s="184"/>
      <c r="AC57" s="184"/>
      <c r="AD57" s="184"/>
      <c r="AE57" s="184"/>
      <c r="AF57" s="184"/>
      <c r="AG57" s="184"/>
      <c r="AH57" s="184"/>
      <c r="AI57" s="184"/>
    </row>
    <row r="58" spans="1:35" ht="30" customHeight="1">
      <c r="A58" s="179">
        <v>45</v>
      </c>
      <c r="B58" s="179" t="str">
        <f t="shared" si="0"/>
        <v>（１９）</v>
      </c>
      <c r="C58" s="179" t="str">
        <f t="shared" si="1"/>
        <v>（１９）ア</v>
      </c>
      <c r="D58" s="179">
        <f t="shared" si="2"/>
        <v>45</v>
      </c>
      <c r="E58" s="214" t="s">
        <v>1342</v>
      </c>
      <c r="F58" s="206" t="s">
        <v>1192</v>
      </c>
      <c r="G58" s="194" t="s">
        <v>1344</v>
      </c>
      <c r="H58" s="194" t="s">
        <v>1878</v>
      </c>
      <c r="I58" s="194" t="s">
        <v>1879</v>
      </c>
      <c r="J58" s="194" t="s">
        <v>1646</v>
      </c>
      <c r="K58" s="191"/>
      <c r="L58" s="191"/>
      <c r="M58" s="191"/>
      <c r="N58" s="191"/>
    </row>
    <row r="59" spans="1:35" ht="30" customHeight="1">
      <c r="A59" s="179">
        <v>46</v>
      </c>
      <c r="B59" s="179" t="str">
        <f t="shared" si="0"/>
        <v>（１９）</v>
      </c>
      <c r="C59" s="179" t="str">
        <f t="shared" si="1"/>
        <v>（１９）イ</v>
      </c>
      <c r="D59" s="179">
        <f t="shared" si="2"/>
        <v>46</v>
      </c>
      <c r="E59" s="214" t="s">
        <v>1348</v>
      </c>
      <c r="F59" s="206" t="s">
        <v>1193</v>
      </c>
      <c r="G59" s="194" t="s">
        <v>1344</v>
      </c>
      <c r="H59" s="194" t="s">
        <v>1878</v>
      </c>
      <c r="I59" s="194" t="s">
        <v>1879</v>
      </c>
      <c r="J59" s="194" t="s">
        <v>1646</v>
      </c>
      <c r="K59" s="191"/>
      <c r="L59" s="191"/>
      <c r="M59" s="191"/>
      <c r="N59" s="191"/>
    </row>
    <row r="60" spans="1:35" ht="30" customHeight="1">
      <c r="A60" s="179">
        <v>47</v>
      </c>
      <c r="B60" s="179" t="str">
        <f t="shared" si="0"/>
        <v>（１９）</v>
      </c>
      <c r="C60" s="179" t="str">
        <f t="shared" si="1"/>
        <v>（１９）ウ</v>
      </c>
      <c r="D60" s="179">
        <f t="shared" si="2"/>
        <v>47</v>
      </c>
      <c r="E60" s="214" t="s">
        <v>1351</v>
      </c>
      <c r="F60" s="206" t="s">
        <v>1194</v>
      </c>
      <c r="G60" s="194" t="s">
        <v>1344</v>
      </c>
      <c r="H60" s="194" t="s">
        <v>1878</v>
      </c>
      <c r="I60" s="194" t="s">
        <v>1879</v>
      </c>
      <c r="J60" s="194" t="s">
        <v>1646</v>
      </c>
      <c r="K60" s="191"/>
      <c r="L60" s="191"/>
      <c r="M60" s="191"/>
      <c r="N60" s="191"/>
    </row>
    <row r="61" spans="1:35" ht="30" customHeight="1">
      <c r="A61" s="179">
        <v>48</v>
      </c>
      <c r="B61" s="179" t="str">
        <f t="shared" si="0"/>
        <v>（１９）</v>
      </c>
      <c r="C61" s="179" t="str">
        <f t="shared" si="1"/>
        <v>（１９）エ</v>
      </c>
      <c r="D61" s="179">
        <f t="shared" si="2"/>
        <v>48</v>
      </c>
      <c r="E61" s="214" t="s">
        <v>1352</v>
      </c>
      <c r="F61" s="206" t="s">
        <v>1195</v>
      </c>
      <c r="G61" s="194" t="s">
        <v>1344</v>
      </c>
      <c r="H61" s="194" t="s">
        <v>1878</v>
      </c>
      <c r="I61" s="194" t="s">
        <v>1879</v>
      </c>
      <c r="J61" s="194" t="s">
        <v>1646</v>
      </c>
      <c r="K61" s="191"/>
      <c r="L61" s="191"/>
      <c r="M61" s="191"/>
      <c r="N61" s="191"/>
    </row>
    <row r="62" spans="1:35" ht="42.75" customHeight="1">
      <c r="B62" s="179" t="str">
        <f t="shared" si="0"/>
        <v>（２０）</v>
      </c>
      <c r="C62" s="179" t="str">
        <f t="shared" si="1"/>
        <v/>
      </c>
      <c r="D62" s="179" t="str">
        <f t="shared" si="2"/>
        <v/>
      </c>
      <c r="E62" s="189" t="s">
        <v>1880</v>
      </c>
      <c r="F62" s="213" t="s">
        <v>1881</v>
      </c>
      <c r="G62" s="210"/>
      <c r="H62" s="210"/>
      <c r="I62" s="210"/>
      <c r="J62" s="210"/>
      <c r="K62" s="210"/>
      <c r="L62" s="210"/>
      <c r="M62" s="210"/>
      <c r="N62" s="211"/>
      <c r="P62" s="184"/>
      <c r="Q62" s="184"/>
      <c r="R62" s="184"/>
      <c r="S62" s="184"/>
      <c r="T62" s="184"/>
      <c r="U62" s="184"/>
      <c r="V62" s="184"/>
      <c r="W62" s="184"/>
      <c r="X62" s="184"/>
      <c r="Y62" s="184"/>
      <c r="Z62" s="184"/>
      <c r="AA62" s="184"/>
      <c r="AB62" s="184"/>
      <c r="AC62" s="184"/>
      <c r="AD62" s="184"/>
      <c r="AE62" s="184"/>
      <c r="AF62" s="184"/>
      <c r="AG62" s="184"/>
      <c r="AH62" s="184"/>
      <c r="AI62" s="184"/>
    </row>
    <row r="63" spans="1:35" ht="30" customHeight="1">
      <c r="A63" s="179">
        <v>49</v>
      </c>
      <c r="B63" s="179" t="str">
        <f t="shared" si="0"/>
        <v>（２０）</v>
      </c>
      <c r="C63" s="179" t="str">
        <f t="shared" si="1"/>
        <v>（２０）ア</v>
      </c>
      <c r="D63" s="179">
        <f t="shared" si="2"/>
        <v>49</v>
      </c>
      <c r="E63" s="214" t="s">
        <v>1342</v>
      </c>
      <c r="F63" s="206" t="s">
        <v>1197</v>
      </c>
      <c r="G63" s="194" t="s">
        <v>1344</v>
      </c>
      <c r="H63" s="194" t="s">
        <v>1878</v>
      </c>
      <c r="I63" s="194" t="s">
        <v>1879</v>
      </c>
      <c r="J63" s="194" t="s">
        <v>1646</v>
      </c>
      <c r="K63" s="191"/>
      <c r="L63" s="191"/>
      <c r="M63" s="191"/>
      <c r="N63" s="191"/>
    </row>
    <row r="64" spans="1:35" ht="30" customHeight="1">
      <c r="A64" s="179">
        <v>50</v>
      </c>
      <c r="B64" s="179" t="str">
        <f t="shared" si="0"/>
        <v>（２０）</v>
      </c>
      <c r="C64" s="179" t="str">
        <f t="shared" si="1"/>
        <v>（２０）イ</v>
      </c>
      <c r="D64" s="179">
        <f t="shared" si="2"/>
        <v>50</v>
      </c>
      <c r="E64" s="214" t="s">
        <v>1348</v>
      </c>
      <c r="F64" s="206" t="s">
        <v>1198</v>
      </c>
      <c r="G64" s="194" t="s">
        <v>1344</v>
      </c>
      <c r="H64" s="194" t="s">
        <v>1878</v>
      </c>
      <c r="I64" s="194" t="s">
        <v>1879</v>
      </c>
      <c r="J64" s="194" t="s">
        <v>1646</v>
      </c>
      <c r="K64" s="191"/>
      <c r="L64" s="191"/>
      <c r="M64" s="191"/>
      <c r="N64" s="191"/>
    </row>
    <row r="65" spans="1:14" ht="30" customHeight="1">
      <c r="A65" s="179">
        <v>51</v>
      </c>
      <c r="B65" s="179" t="str">
        <f t="shared" si="0"/>
        <v>（２０）</v>
      </c>
      <c r="C65" s="179" t="str">
        <f t="shared" si="1"/>
        <v>（２０）ウ</v>
      </c>
      <c r="D65" s="179">
        <f t="shared" si="2"/>
        <v>51</v>
      </c>
      <c r="E65" s="214" t="s">
        <v>1351</v>
      </c>
      <c r="F65" s="206" t="s">
        <v>1199</v>
      </c>
      <c r="G65" s="194" t="s">
        <v>1344</v>
      </c>
      <c r="H65" s="194" t="s">
        <v>1878</v>
      </c>
      <c r="I65" s="194" t="s">
        <v>1879</v>
      </c>
      <c r="J65" s="194" t="s">
        <v>1646</v>
      </c>
      <c r="K65" s="191"/>
      <c r="L65" s="191"/>
      <c r="M65" s="191"/>
      <c r="N65" s="191"/>
    </row>
    <row r="66" spans="1:14" ht="30" customHeight="1">
      <c r="A66" s="179">
        <v>52</v>
      </c>
      <c r="B66" s="179" t="str">
        <f t="shared" si="0"/>
        <v>（２０）</v>
      </c>
      <c r="C66" s="179" t="str">
        <f t="shared" si="1"/>
        <v>（２０）エ</v>
      </c>
      <c r="D66" s="179">
        <f t="shared" si="2"/>
        <v>52</v>
      </c>
      <c r="E66" s="214" t="s">
        <v>1352</v>
      </c>
      <c r="F66" s="206" t="s">
        <v>1200</v>
      </c>
      <c r="G66" s="194" t="s">
        <v>1344</v>
      </c>
      <c r="H66" s="194" t="s">
        <v>1878</v>
      </c>
      <c r="I66" s="194" t="s">
        <v>1879</v>
      </c>
      <c r="J66" s="194" t="s">
        <v>1646</v>
      </c>
      <c r="K66" s="191"/>
      <c r="L66" s="191"/>
      <c r="M66" s="191"/>
      <c r="N66" s="191"/>
    </row>
    <row r="67" spans="1:14" ht="30" customHeight="1">
      <c r="B67" s="179" t="str">
        <f t="shared" si="0"/>
        <v/>
      </c>
      <c r="C67" s="179" t="str">
        <f t="shared" si="1"/>
        <v/>
      </c>
      <c r="D67" s="179" t="str">
        <f t="shared" si="2"/>
        <v/>
      </c>
      <c r="E67" s="246" t="s">
        <v>1882</v>
      </c>
      <c r="F67" s="247"/>
      <c r="G67" s="247"/>
      <c r="H67" s="247"/>
      <c r="I67" s="247"/>
      <c r="J67" s="247"/>
      <c r="K67" s="247"/>
      <c r="L67" s="247"/>
      <c r="M67" s="247"/>
      <c r="N67" s="248"/>
    </row>
    <row r="68" spans="1:14" ht="30" customHeight="1">
      <c r="A68" s="179">
        <v>53</v>
      </c>
      <c r="B68" s="179" t="str">
        <f t="shared" si="0"/>
        <v/>
      </c>
      <c r="C68" s="179" t="str">
        <f t="shared" si="1"/>
        <v>（２１）</v>
      </c>
      <c r="D68" s="179">
        <f t="shared" si="2"/>
        <v>53</v>
      </c>
      <c r="E68" s="189" t="s">
        <v>1883</v>
      </c>
      <c r="F68" s="193" t="s">
        <v>1240</v>
      </c>
      <c r="G68" s="194" t="s">
        <v>1476</v>
      </c>
      <c r="H68" s="194" t="s">
        <v>1477</v>
      </c>
      <c r="I68" s="194" t="s">
        <v>1478</v>
      </c>
      <c r="J68" s="194" t="s">
        <v>1479</v>
      </c>
      <c r="K68" s="191"/>
      <c r="L68" s="191"/>
      <c r="M68" s="191"/>
      <c r="N68" s="191"/>
    </row>
    <row r="69" spans="1:14" ht="30" customHeight="1">
      <c r="A69" s="179">
        <v>54</v>
      </c>
      <c r="B69" s="179" t="str">
        <f t="shared" si="0"/>
        <v/>
      </c>
      <c r="C69" s="179" t="str">
        <f t="shared" si="1"/>
        <v>（２２）</v>
      </c>
      <c r="D69" s="179">
        <f t="shared" si="2"/>
        <v>54</v>
      </c>
      <c r="E69" s="189" t="s">
        <v>1425</v>
      </c>
      <c r="F69" s="193" t="s">
        <v>1239</v>
      </c>
      <c r="G69" s="194" t="s">
        <v>1476</v>
      </c>
      <c r="H69" s="194" t="s">
        <v>1477</v>
      </c>
      <c r="I69" s="194" t="s">
        <v>1478</v>
      </c>
      <c r="J69" s="194" t="s">
        <v>1479</v>
      </c>
      <c r="K69" s="191"/>
      <c r="L69" s="191"/>
      <c r="M69" s="191"/>
      <c r="N69" s="191"/>
    </row>
    <row r="70" spans="1:14" ht="30" customHeight="1">
      <c r="A70" s="179">
        <v>55</v>
      </c>
      <c r="B70" s="179" t="str">
        <f t="shared" si="0"/>
        <v/>
      </c>
      <c r="C70" s="179" t="str">
        <f t="shared" si="1"/>
        <v>（２３）</v>
      </c>
      <c r="D70" s="179">
        <f t="shared" si="2"/>
        <v>55</v>
      </c>
      <c r="E70" s="189" t="s">
        <v>1759</v>
      </c>
      <c r="F70" s="193" t="s">
        <v>1241</v>
      </c>
      <c r="G70" s="194" t="s">
        <v>1476</v>
      </c>
      <c r="H70" s="194" t="s">
        <v>1477</v>
      </c>
      <c r="I70" s="194" t="s">
        <v>1478</v>
      </c>
      <c r="J70" s="194" t="s">
        <v>1479</v>
      </c>
      <c r="K70" s="191"/>
      <c r="L70" s="191"/>
      <c r="M70" s="191"/>
      <c r="N70" s="191"/>
    </row>
    <row r="71" spans="1:14" ht="30" customHeight="1">
      <c r="A71" s="179">
        <v>56</v>
      </c>
      <c r="B71" s="179" t="str">
        <f t="shared" si="0"/>
        <v/>
      </c>
      <c r="C71" s="179" t="str">
        <f t="shared" si="1"/>
        <v>（２４）</v>
      </c>
      <c r="D71" s="179">
        <f t="shared" si="2"/>
        <v>56</v>
      </c>
      <c r="E71" s="189" t="s">
        <v>1427</v>
      </c>
      <c r="F71" s="193" t="s">
        <v>1242</v>
      </c>
      <c r="G71" s="194" t="s">
        <v>1476</v>
      </c>
      <c r="H71" s="194" t="s">
        <v>1477</v>
      </c>
      <c r="I71" s="194" t="s">
        <v>1478</v>
      </c>
      <c r="J71" s="194" t="s">
        <v>1479</v>
      </c>
      <c r="K71" s="191"/>
      <c r="L71" s="191"/>
      <c r="M71" s="191"/>
      <c r="N71" s="191"/>
    </row>
    <row r="72" spans="1:14" ht="30" customHeight="1">
      <c r="A72" s="179">
        <v>57</v>
      </c>
      <c r="B72" s="179" t="str">
        <f t="shared" ref="B72:B117" si="3">IF(A72&lt;&gt;"",B71,IF(ISERROR(FIND("　",E72)),E72,""))</f>
        <v/>
      </c>
      <c r="C72" s="179" t="str">
        <f t="shared" ref="C72:C117" si="4">IF(A72&lt;&gt;"", B72&amp;E72, "")</f>
        <v>（２５）</v>
      </c>
      <c r="D72" s="179">
        <f t="shared" ref="D72:D117" si="5">IF(A72=0,"",A72)</f>
        <v>57</v>
      </c>
      <c r="E72" s="189" t="s">
        <v>1428</v>
      </c>
      <c r="F72" s="193" t="s">
        <v>1243</v>
      </c>
      <c r="G72" s="194" t="s">
        <v>1476</v>
      </c>
      <c r="H72" s="194" t="s">
        <v>1477</v>
      </c>
      <c r="I72" s="194" t="s">
        <v>1478</v>
      </c>
      <c r="J72" s="194" t="s">
        <v>1479</v>
      </c>
      <c r="K72" s="191"/>
      <c r="L72" s="191"/>
      <c r="M72" s="191"/>
      <c r="N72" s="191"/>
    </row>
    <row r="73" spans="1:14" ht="30" customHeight="1">
      <c r="A73" s="179">
        <v>58</v>
      </c>
      <c r="B73" s="179" t="str">
        <f t="shared" si="3"/>
        <v/>
      </c>
      <c r="C73" s="179" t="str">
        <f t="shared" si="4"/>
        <v>（２６）</v>
      </c>
      <c r="D73" s="179">
        <f t="shared" si="5"/>
        <v>58</v>
      </c>
      <c r="E73" s="189" t="s">
        <v>1429</v>
      </c>
      <c r="F73" s="193" t="s">
        <v>1244</v>
      </c>
      <c r="G73" s="194" t="s">
        <v>1476</v>
      </c>
      <c r="H73" s="194" t="s">
        <v>1477</v>
      </c>
      <c r="I73" s="194" t="s">
        <v>1478</v>
      </c>
      <c r="J73" s="194" t="s">
        <v>1479</v>
      </c>
      <c r="K73" s="191"/>
      <c r="L73" s="191"/>
      <c r="M73" s="191"/>
      <c r="N73" s="191"/>
    </row>
    <row r="74" spans="1:14" ht="30" customHeight="1">
      <c r="A74" s="179">
        <v>59</v>
      </c>
      <c r="B74" s="179" t="str">
        <f t="shared" si="3"/>
        <v/>
      </c>
      <c r="C74" s="179" t="str">
        <f t="shared" si="4"/>
        <v>（２７）</v>
      </c>
      <c r="D74" s="179">
        <f t="shared" si="5"/>
        <v>59</v>
      </c>
      <c r="E74" s="189" t="s">
        <v>1430</v>
      </c>
      <c r="F74" s="193" t="s">
        <v>1245</v>
      </c>
      <c r="G74" s="194" t="s">
        <v>1476</v>
      </c>
      <c r="H74" s="194" t="s">
        <v>1477</v>
      </c>
      <c r="I74" s="194" t="s">
        <v>1478</v>
      </c>
      <c r="J74" s="194" t="s">
        <v>1479</v>
      </c>
      <c r="K74" s="191"/>
      <c r="L74" s="191"/>
      <c r="M74" s="191"/>
      <c r="N74" s="191"/>
    </row>
    <row r="75" spans="1:14" ht="30" customHeight="1">
      <c r="A75" s="179">
        <v>60</v>
      </c>
      <c r="B75" s="179" t="str">
        <f t="shared" si="3"/>
        <v/>
      </c>
      <c r="C75" s="179" t="str">
        <f t="shared" si="4"/>
        <v>（２８）</v>
      </c>
      <c r="D75" s="179">
        <f t="shared" si="5"/>
        <v>60</v>
      </c>
      <c r="E75" s="189" t="s">
        <v>1686</v>
      </c>
      <c r="F75" s="193" t="s">
        <v>1246</v>
      </c>
      <c r="G75" s="194" t="s">
        <v>1476</v>
      </c>
      <c r="H75" s="194" t="s">
        <v>1477</v>
      </c>
      <c r="I75" s="194" t="s">
        <v>1478</v>
      </c>
      <c r="J75" s="194" t="s">
        <v>1479</v>
      </c>
      <c r="K75" s="191"/>
      <c r="L75" s="191"/>
      <c r="M75" s="191"/>
      <c r="N75" s="191"/>
    </row>
    <row r="76" spans="1:14" ht="30" customHeight="1">
      <c r="A76" s="179">
        <v>61</v>
      </c>
      <c r="B76" s="179" t="str">
        <f t="shared" si="3"/>
        <v/>
      </c>
      <c r="C76" s="179" t="str">
        <f t="shared" si="4"/>
        <v>（２９）</v>
      </c>
      <c r="D76" s="179">
        <f t="shared" si="5"/>
        <v>61</v>
      </c>
      <c r="E76" s="189" t="s">
        <v>1437</v>
      </c>
      <c r="F76" s="193" t="s">
        <v>1849</v>
      </c>
      <c r="G76" s="194" t="s">
        <v>1476</v>
      </c>
      <c r="H76" s="194" t="s">
        <v>1477</v>
      </c>
      <c r="I76" s="194" t="s">
        <v>1478</v>
      </c>
      <c r="J76" s="194" t="s">
        <v>1479</v>
      </c>
      <c r="K76" s="191"/>
      <c r="L76" s="191"/>
      <c r="M76" s="191"/>
      <c r="N76" s="191"/>
    </row>
    <row r="77" spans="1:14" ht="30" customHeight="1">
      <c r="A77" s="179">
        <v>62</v>
      </c>
      <c r="B77" s="179" t="str">
        <f t="shared" si="3"/>
        <v/>
      </c>
      <c r="C77" s="179" t="str">
        <f t="shared" si="4"/>
        <v>（３０）</v>
      </c>
      <c r="D77" s="179">
        <f t="shared" si="5"/>
        <v>62</v>
      </c>
      <c r="E77" s="189" t="s">
        <v>1443</v>
      </c>
      <c r="F77" s="193" t="s">
        <v>1248</v>
      </c>
      <c r="G77" s="194" t="s">
        <v>1476</v>
      </c>
      <c r="H77" s="194" t="s">
        <v>1477</v>
      </c>
      <c r="I77" s="194" t="s">
        <v>1478</v>
      </c>
      <c r="J77" s="194" t="s">
        <v>1479</v>
      </c>
      <c r="K77" s="191"/>
      <c r="L77" s="191"/>
      <c r="M77" s="191"/>
      <c r="N77" s="191"/>
    </row>
    <row r="78" spans="1:14" ht="30" customHeight="1">
      <c r="A78" s="179">
        <v>63</v>
      </c>
      <c r="B78" s="179" t="str">
        <f t="shared" si="3"/>
        <v/>
      </c>
      <c r="C78" s="179" t="str">
        <f t="shared" si="4"/>
        <v>（３１）</v>
      </c>
      <c r="D78" s="179">
        <f t="shared" si="5"/>
        <v>63</v>
      </c>
      <c r="E78" s="189" t="s">
        <v>1449</v>
      </c>
      <c r="F78" s="193" t="s">
        <v>1249</v>
      </c>
      <c r="G78" s="194" t="s">
        <v>1476</v>
      </c>
      <c r="H78" s="194" t="s">
        <v>1477</v>
      </c>
      <c r="I78" s="194" t="s">
        <v>1478</v>
      </c>
      <c r="J78" s="194" t="s">
        <v>1479</v>
      </c>
      <c r="K78" s="191"/>
      <c r="L78" s="191"/>
      <c r="M78" s="191"/>
      <c r="N78" s="191"/>
    </row>
    <row r="79" spans="1:14" ht="30" customHeight="1">
      <c r="A79" s="179">
        <v>64</v>
      </c>
      <c r="B79" s="179" t="str">
        <f t="shared" si="3"/>
        <v/>
      </c>
      <c r="C79" s="179" t="str">
        <f t="shared" si="4"/>
        <v>（３２）</v>
      </c>
      <c r="D79" s="179">
        <f t="shared" si="5"/>
        <v>64</v>
      </c>
      <c r="E79" s="189" t="s">
        <v>1451</v>
      </c>
      <c r="F79" s="193" t="s">
        <v>1250</v>
      </c>
      <c r="G79" s="194" t="s">
        <v>1476</v>
      </c>
      <c r="H79" s="194" t="s">
        <v>1477</v>
      </c>
      <c r="I79" s="194" t="s">
        <v>1478</v>
      </c>
      <c r="J79" s="194" t="s">
        <v>1479</v>
      </c>
      <c r="K79" s="191"/>
      <c r="L79" s="191"/>
      <c r="M79" s="191"/>
      <c r="N79" s="191"/>
    </row>
    <row r="80" spans="1:14" ht="30" customHeight="1">
      <c r="B80" s="179" t="str">
        <f t="shared" si="3"/>
        <v/>
      </c>
      <c r="C80" s="179" t="str">
        <f t="shared" si="4"/>
        <v/>
      </c>
      <c r="D80" s="179" t="str">
        <f t="shared" si="5"/>
        <v/>
      </c>
      <c r="E80" s="246" t="s">
        <v>1884</v>
      </c>
      <c r="F80" s="247"/>
      <c r="G80" s="247"/>
      <c r="H80" s="247"/>
      <c r="I80" s="247"/>
      <c r="J80" s="247"/>
      <c r="K80" s="247"/>
      <c r="L80" s="247"/>
      <c r="M80" s="247"/>
      <c r="N80" s="248"/>
    </row>
    <row r="81" spans="1:15" ht="30" customHeight="1">
      <c r="A81" s="179">
        <v>65</v>
      </c>
      <c r="B81" s="179" t="str">
        <f t="shared" si="3"/>
        <v/>
      </c>
      <c r="C81" s="179" t="str">
        <f t="shared" si="4"/>
        <v>（３３）</v>
      </c>
      <c r="D81" s="179">
        <f t="shared" si="5"/>
        <v>65</v>
      </c>
      <c r="E81" s="189" t="s">
        <v>1885</v>
      </c>
      <c r="F81" s="193" t="s">
        <v>1202</v>
      </c>
      <c r="G81" s="194" t="s">
        <v>1504</v>
      </c>
      <c r="H81" s="194" t="s">
        <v>1505</v>
      </c>
      <c r="I81" s="194" t="s">
        <v>1506</v>
      </c>
      <c r="J81" s="194" t="s">
        <v>1507</v>
      </c>
      <c r="K81" s="191"/>
      <c r="L81" s="191"/>
      <c r="M81" s="191"/>
      <c r="N81" s="191"/>
      <c r="O81" s="179" t="s">
        <v>1886</v>
      </c>
    </row>
    <row r="82" spans="1:15" ht="30" customHeight="1">
      <c r="A82" s="179">
        <v>66</v>
      </c>
      <c r="B82" s="179" t="str">
        <f t="shared" si="3"/>
        <v/>
      </c>
      <c r="C82" s="179" t="str">
        <f t="shared" si="4"/>
        <v>（３４）</v>
      </c>
      <c r="D82" s="179">
        <f t="shared" si="5"/>
        <v>66</v>
      </c>
      <c r="E82" s="189" t="s">
        <v>1466</v>
      </c>
      <c r="F82" s="193" t="s">
        <v>1203</v>
      </c>
      <c r="G82" s="194" t="s">
        <v>1799</v>
      </c>
      <c r="H82" s="194" t="s">
        <v>1800</v>
      </c>
      <c r="I82" s="194" t="s">
        <v>1801</v>
      </c>
      <c r="J82" s="194" t="s">
        <v>1802</v>
      </c>
      <c r="K82" s="191"/>
      <c r="L82" s="191"/>
      <c r="M82" s="191"/>
      <c r="N82" s="191"/>
      <c r="O82" s="179" t="s">
        <v>1886</v>
      </c>
    </row>
    <row r="83" spans="1:15" ht="30" customHeight="1">
      <c r="A83" s="179">
        <v>67</v>
      </c>
      <c r="B83" s="179" t="str">
        <f t="shared" si="3"/>
        <v/>
      </c>
      <c r="C83" s="179" t="str">
        <f t="shared" si="4"/>
        <v>（３５）</v>
      </c>
      <c r="D83" s="179">
        <f t="shared" si="5"/>
        <v>67</v>
      </c>
      <c r="E83" s="189" t="s">
        <v>1471</v>
      </c>
      <c r="F83" s="193" t="s">
        <v>1207</v>
      </c>
      <c r="G83" s="194" t="s">
        <v>1433</v>
      </c>
      <c r="H83" s="194" t="s">
        <v>1887</v>
      </c>
      <c r="I83" s="194" t="s">
        <v>1435</v>
      </c>
      <c r="J83" s="194" t="s">
        <v>1436</v>
      </c>
      <c r="K83" s="191"/>
      <c r="L83" s="191"/>
      <c r="M83" s="191"/>
      <c r="N83" s="191"/>
      <c r="O83" s="179" t="s">
        <v>1886</v>
      </c>
    </row>
    <row r="84" spans="1:15" ht="30" customHeight="1">
      <c r="A84" s="179">
        <v>68</v>
      </c>
      <c r="B84" s="179" t="str">
        <f t="shared" si="3"/>
        <v/>
      </c>
      <c r="C84" s="179" t="str">
        <f t="shared" si="4"/>
        <v>（３６）</v>
      </c>
      <c r="D84" s="179">
        <f t="shared" si="5"/>
        <v>68</v>
      </c>
      <c r="E84" s="189" t="s">
        <v>1693</v>
      </c>
      <c r="F84" s="203" t="s">
        <v>1206</v>
      </c>
      <c r="G84" s="194" t="s">
        <v>1695</v>
      </c>
      <c r="H84" s="194" t="s">
        <v>1696</v>
      </c>
      <c r="I84" s="194" t="s">
        <v>1697</v>
      </c>
      <c r="J84" s="194" t="s">
        <v>1698</v>
      </c>
      <c r="K84" s="191"/>
      <c r="L84" s="191"/>
      <c r="M84" s="191"/>
      <c r="N84" s="191"/>
      <c r="O84" s="179" t="s">
        <v>1888</v>
      </c>
    </row>
    <row r="85" spans="1:15" ht="30" customHeight="1">
      <c r="A85" s="179">
        <v>69</v>
      </c>
      <c r="B85" s="179" t="str">
        <f t="shared" si="3"/>
        <v/>
      </c>
      <c r="C85" s="179" t="str">
        <f t="shared" si="4"/>
        <v>（３７）</v>
      </c>
      <c r="D85" s="179">
        <f t="shared" si="5"/>
        <v>69</v>
      </c>
      <c r="E85" s="189" t="s">
        <v>1480</v>
      </c>
      <c r="F85" s="193" t="s">
        <v>1205</v>
      </c>
      <c r="G85" s="194" t="s">
        <v>1524</v>
      </c>
      <c r="H85" s="194" t="s">
        <v>1525</v>
      </c>
      <c r="I85" s="194" t="s">
        <v>1526</v>
      </c>
      <c r="J85" s="194" t="s">
        <v>1527</v>
      </c>
      <c r="K85" s="191"/>
      <c r="L85" s="191"/>
      <c r="M85" s="191"/>
      <c r="N85" s="191"/>
      <c r="O85" s="179" t="s">
        <v>1889</v>
      </c>
    </row>
    <row r="86" spans="1:15" ht="30" customHeight="1">
      <c r="A86" s="179">
        <v>70</v>
      </c>
      <c r="B86" s="179" t="str">
        <f t="shared" si="3"/>
        <v/>
      </c>
      <c r="C86" s="179" t="str">
        <f t="shared" si="4"/>
        <v>（３８）</v>
      </c>
      <c r="D86" s="179">
        <f t="shared" si="5"/>
        <v>70</v>
      </c>
      <c r="E86" s="189" t="s">
        <v>1482</v>
      </c>
      <c r="F86" s="193" t="s">
        <v>1204</v>
      </c>
      <c r="G86" s="194" t="s">
        <v>1695</v>
      </c>
      <c r="H86" s="194" t="s">
        <v>1696</v>
      </c>
      <c r="I86" s="194" t="s">
        <v>1697</v>
      </c>
      <c r="J86" s="194" t="s">
        <v>1698</v>
      </c>
      <c r="K86" s="191"/>
      <c r="L86" s="191"/>
      <c r="M86" s="191"/>
      <c r="N86" s="191"/>
      <c r="O86" s="179" t="s">
        <v>1888</v>
      </c>
    </row>
    <row r="87" spans="1:15" ht="30" customHeight="1">
      <c r="A87" s="179">
        <v>71</v>
      </c>
      <c r="B87" s="179" t="str">
        <f t="shared" si="3"/>
        <v/>
      </c>
      <c r="C87" s="179" t="str">
        <f t="shared" si="4"/>
        <v>（３９）</v>
      </c>
      <c r="D87" s="179">
        <f t="shared" si="5"/>
        <v>71</v>
      </c>
      <c r="E87" s="189" t="s">
        <v>1484</v>
      </c>
      <c r="F87" s="193" t="s">
        <v>1208</v>
      </c>
      <c r="G87" s="194" t="s">
        <v>1533</v>
      </c>
      <c r="H87" s="194" t="s">
        <v>1534</v>
      </c>
      <c r="I87" s="194" t="s">
        <v>1535</v>
      </c>
      <c r="J87" s="194" t="s">
        <v>1536</v>
      </c>
      <c r="K87" s="191"/>
      <c r="L87" s="191"/>
      <c r="M87" s="191"/>
      <c r="N87" s="191"/>
      <c r="O87" s="179" t="s">
        <v>1890</v>
      </c>
    </row>
    <row r="88" spans="1:15" ht="30" customHeight="1">
      <c r="B88" s="179" t="str">
        <f t="shared" si="3"/>
        <v/>
      </c>
      <c r="C88" s="179" t="str">
        <f t="shared" si="4"/>
        <v/>
      </c>
      <c r="D88" s="179" t="str">
        <f t="shared" si="5"/>
        <v/>
      </c>
      <c r="E88" s="246" t="s">
        <v>1891</v>
      </c>
      <c r="F88" s="247"/>
      <c r="G88" s="247"/>
      <c r="H88" s="247"/>
      <c r="I88" s="247"/>
      <c r="J88" s="247"/>
      <c r="K88" s="247"/>
      <c r="L88" s="247"/>
      <c r="M88" s="247"/>
      <c r="N88" s="248"/>
    </row>
    <row r="89" spans="1:15" ht="30" customHeight="1">
      <c r="A89" s="179">
        <v>72</v>
      </c>
      <c r="B89" s="179" t="str">
        <f t="shared" si="3"/>
        <v/>
      </c>
      <c r="C89" s="179" t="str">
        <f t="shared" si="4"/>
        <v>（４０）</v>
      </c>
      <c r="D89" s="179">
        <f t="shared" si="5"/>
        <v>72</v>
      </c>
      <c r="E89" s="189" t="s">
        <v>1892</v>
      </c>
      <c r="F89" s="212" t="s">
        <v>1219</v>
      </c>
      <c r="G89" s="194" t="s">
        <v>1540</v>
      </c>
      <c r="H89" s="194" t="s">
        <v>1854</v>
      </c>
      <c r="I89" s="194" t="s">
        <v>1542</v>
      </c>
      <c r="J89" s="194" t="s">
        <v>1767</v>
      </c>
      <c r="K89" s="210"/>
      <c r="L89" s="210"/>
      <c r="M89" s="210"/>
      <c r="N89" s="211"/>
    </row>
    <row r="90" spans="1:15" ht="30" customHeight="1">
      <c r="A90" s="179">
        <v>73</v>
      </c>
      <c r="B90" s="179" t="str">
        <f t="shared" si="3"/>
        <v/>
      </c>
      <c r="C90" s="179" t="str">
        <f t="shared" si="4"/>
        <v>（４１）</v>
      </c>
      <c r="D90" s="179">
        <f t="shared" si="5"/>
        <v>73</v>
      </c>
      <c r="E90" s="189" t="s">
        <v>1488</v>
      </c>
      <c r="F90" s="212" t="s">
        <v>1211</v>
      </c>
      <c r="G90" s="194" t="s">
        <v>1540</v>
      </c>
      <c r="H90" s="194" t="s">
        <v>1854</v>
      </c>
      <c r="I90" s="194" t="s">
        <v>1542</v>
      </c>
      <c r="J90" s="194" t="s">
        <v>1767</v>
      </c>
      <c r="K90" s="210"/>
      <c r="L90" s="210"/>
      <c r="M90" s="210"/>
      <c r="N90" s="211"/>
    </row>
    <row r="91" spans="1:15" ht="30" customHeight="1">
      <c r="A91" s="179">
        <v>74</v>
      </c>
      <c r="B91" s="179" t="str">
        <f t="shared" si="3"/>
        <v/>
      </c>
      <c r="C91" s="179" t="str">
        <f t="shared" si="4"/>
        <v>（４２）</v>
      </c>
      <c r="D91" s="179">
        <f t="shared" si="5"/>
        <v>74</v>
      </c>
      <c r="E91" s="189" t="s">
        <v>1490</v>
      </c>
      <c r="F91" s="212" t="s">
        <v>1212</v>
      </c>
      <c r="G91" s="194" t="s">
        <v>1540</v>
      </c>
      <c r="H91" s="194" t="s">
        <v>1854</v>
      </c>
      <c r="I91" s="194" t="s">
        <v>1542</v>
      </c>
      <c r="J91" s="194" t="s">
        <v>1767</v>
      </c>
      <c r="K91" s="210"/>
      <c r="L91" s="210"/>
      <c r="M91" s="210"/>
      <c r="N91" s="211"/>
    </row>
    <row r="92" spans="1:15" ht="30" customHeight="1">
      <c r="A92" s="179">
        <v>75</v>
      </c>
      <c r="B92" s="179" t="str">
        <f t="shared" si="3"/>
        <v/>
      </c>
      <c r="C92" s="179" t="str">
        <f t="shared" si="4"/>
        <v>（４３）</v>
      </c>
      <c r="D92" s="179">
        <f t="shared" si="5"/>
        <v>75</v>
      </c>
      <c r="E92" s="189" t="s">
        <v>1492</v>
      </c>
      <c r="F92" s="212" t="s">
        <v>1213</v>
      </c>
      <c r="G92" s="194" t="s">
        <v>1540</v>
      </c>
      <c r="H92" s="194" t="s">
        <v>1854</v>
      </c>
      <c r="I92" s="194" t="s">
        <v>1542</v>
      </c>
      <c r="J92" s="194" t="s">
        <v>1767</v>
      </c>
      <c r="K92" s="210"/>
      <c r="L92" s="210"/>
      <c r="M92" s="210"/>
      <c r="N92" s="211"/>
    </row>
    <row r="93" spans="1:15" ht="30" customHeight="1">
      <c r="A93" s="179">
        <v>76</v>
      </c>
      <c r="B93" s="179" t="str">
        <f t="shared" si="3"/>
        <v/>
      </c>
      <c r="C93" s="179" t="str">
        <f t="shared" si="4"/>
        <v>（４４）</v>
      </c>
      <c r="D93" s="179">
        <f t="shared" si="5"/>
        <v>76</v>
      </c>
      <c r="E93" s="189" t="s">
        <v>1494</v>
      </c>
      <c r="F93" s="212" t="s">
        <v>1214</v>
      </c>
      <c r="G93" s="194" t="s">
        <v>1540</v>
      </c>
      <c r="H93" s="194" t="s">
        <v>1854</v>
      </c>
      <c r="I93" s="194" t="s">
        <v>1542</v>
      </c>
      <c r="J93" s="194" t="s">
        <v>1767</v>
      </c>
      <c r="K93" s="210"/>
      <c r="L93" s="210"/>
      <c r="M93" s="210"/>
      <c r="N93" s="211"/>
    </row>
    <row r="94" spans="1:15" ht="30" customHeight="1">
      <c r="A94" s="179">
        <v>77</v>
      </c>
      <c r="B94" s="179" t="str">
        <f t="shared" si="3"/>
        <v/>
      </c>
      <c r="C94" s="179" t="str">
        <f t="shared" si="4"/>
        <v>（４５）</v>
      </c>
      <c r="D94" s="179">
        <f t="shared" si="5"/>
        <v>77</v>
      </c>
      <c r="E94" s="189" t="s">
        <v>1496</v>
      </c>
      <c r="F94" s="212" t="s">
        <v>1215</v>
      </c>
      <c r="G94" s="194" t="s">
        <v>1540</v>
      </c>
      <c r="H94" s="194" t="s">
        <v>1854</v>
      </c>
      <c r="I94" s="194" t="s">
        <v>1542</v>
      </c>
      <c r="J94" s="194" t="s">
        <v>1767</v>
      </c>
      <c r="K94" s="210"/>
      <c r="L94" s="210"/>
      <c r="M94" s="210"/>
      <c r="N94" s="211"/>
    </row>
    <row r="95" spans="1:15" ht="30" customHeight="1">
      <c r="A95" s="179">
        <v>78</v>
      </c>
      <c r="B95" s="179" t="str">
        <f t="shared" si="3"/>
        <v/>
      </c>
      <c r="C95" s="179" t="str">
        <f t="shared" si="4"/>
        <v>（４６）</v>
      </c>
      <c r="D95" s="179">
        <f t="shared" si="5"/>
        <v>78</v>
      </c>
      <c r="E95" s="189" t="s">
        <v>1498</v>
      </c>
      <c r="F95" s="212" t="s">
        <v>1216</v>
      </c>
      <c r="G95" s="194" t="s">
        <v>1540</v>
      </c>
      <c r="H95" s="194" t="s">
        <v>1854</v>
      </c>
      <c r="I95" s="194" t="s">
        <v>1542</v>
      </c>
      <c r="J95" s="194" t="s">
        <v>1767</v>
      </c>
      <c r="K95" s="210"/>
      <c r="L95" s="210"/>
      <c r="M95" s="210"/>
      <c r="N95" s="211"/>
    </row>
    <row r="96" spans="1:15" ht="30" customHeight="1">
      <c r="A96" s="179">
        <v>79</v>
      </c>
      <c r="B96" s="179" t="str">
        <f t="shared" si="3"/>
        <v/>
      </c>
      <c r="C96" s="179" t="str">
        <f t="shared" si="4"/>
        <v>（４７）</v>
      </c>
      <c r="D96" s="179">
        <f t="shared" si="5"/>
        <v>79</v>
      </c>
      <c r="E96" s="189" t="s">
        <v>1500</v>
      </c>
      <c r="F96" s="212" t="s">
        <v>1217</v>
      </c>
      <c r="G96" s="194" t="s">
        <v>1540</v>
      </c>
      <c r="H96" s="194" t="s">
        <v>1854</v>
      </c>
      <c r="I96" s="194" t="s">
        <v>1542</v>
      </c>
      <c r="J96" s="194" t="s">
        <v>1767</v>
      </c>
      <c r="K96" s="210"/>
      <c r="L96" s="210"/>
      <c r="M96" s="210"/>
      <c r="N96" s="211"/>
    </row>
    <row r="97" spans="1:14" ht="30" customHeight="1">
      <c r="B97" s="179" t="str">
        <f t="shared" si="3"/>
        <v/>
      </c>
      <c r="C97" s="179" t="str">
        <f t="shared" si="4"/>
        <v/>
      </c>
      <c r="D97" s="179" t="str">
        <f t="shared" si="5"/>
        <v/>
      </c>
      <c r="E97" s="246" t="s">
        <v>1893</v>
      </c>
      <c r="F97" s="247"/>
      <c r="G97" s="247"/>
      <c r="H97" s="247"/>
      <c r="I97" s="247"/>
      <c r="J97" s="247"/>
      <c r="K97" s="247"/>
      <c r="L97" s="247"/>
      <c r="M97" s="247"/>
      <c r="N97" s="248"/>
    </row>
    <row r="98" spans="1:14" ht="30" customHeight="1">
      <c r="A98" s="179">
        <v>80</v>
      </c>
      <c r="B98" s="179" t="str">
        <f t="shared" si="3"/>
        <v/>
      </c>
      <c r="C98" s="179" t="str">
        <f t="shared" si="4"/>
        <v>（４８）</v>
      </c>
      <c r="D98" s="179">
        <f t="shared" si="5"/>
        <v>80</v>
      </c>
      <c r="E98" s="189" t="s">
        <v>1503</v>
      </c>
      <c r="F98" s="212" t="s">
        <v>1221</v>
      </c>
      <c r="G98" s="194" t="s">
        <v>1344</v>
      </c>
      <c r="H98" s="194" t="s">
        <v>1858</v>
      </c>
      <c r="I98" s="194" t="s">
        <v>1879</v>
      </c>
      <c r="J98" s="194" t="s">
        <v>1646</v>
      </c>
      <c r="K98" s="210"/>
      <c r="L98" s="210"/>
      <c r="M98" s="210"/>
      <c r="N98" s="211"/>
    </row>
    <row r="99" spans="1:14" ht="30" customHeight="1">
      <c r="A99" s="179">
        <v>81</v>
      </c>
      <c r="B99" s="179" t="str">
        <f t="shared" si="3"/>
        <v/>
      </c>
      <c r="C99" s="179" t="str">
        <f t="shared" si="4"/>
        <v>（４９）</v>
      </c>
      <c r="D99" s="179">
        <f t="shared" si="5"/>
        <v>81</v>
      </c>
      <c r="E99" s="189" t="s">
        <v>1709</v>
      </c>
      <c r="F99" s="212" t="s">
        <v>1222</v>
      </c>
      <c r="G99" s="194" t="s">
        <v>1344</v>
      </c>
      <c r="H99" s="194" t="s">
        <v>1858</v>
      </c>
      <c r="I99" s="194" t="s">
        <v>1879</v>
      </c>
      <c r="J99" s="194" t="s">
        <v>1646</v>
      </c>
      <c r="K99" s="210"/>
      <c r="L99" s="210"/>
      <c r="M99" s="210"/>
      <c r="N99" s="211"/>
    </row>
    <row r="100" spans="1:14" ht="30" customHeight="1">
      <c r="A100" s="179">
        <v>82</v>
      </c>
      <c r="B100" s="179" t="str">
        <f t="shared" si="3"/>
        <v/>
      </c>
      <c r="C100" s="179" t="str">
        <f t="shared" si="4"/>
        <v>（５０）</v>
      </c>
      <c r="D100" s="179">
        <f t="shared" si="5"/>
        <v>82</v>
      </c>
      <c r="E100" s="189" t="s">
        <v>1514</v>
      </c>
      <c r="F100" s="212" t="s">
        <v>1223</v>
      </c>
      <c r="G100" s="194" t="s">
        <v>1344</v>
      </c>
      <c r="H100" s="194" t="s">
        <v>1858</v>
      </c>
      <c r="I100" s="194" t="s">
        <v>1879</v>
      </c>
      <c r="J100" s="194" t="s">
        <v>1646</v>
      </c>
      <c r="K100" s="210"/>
      <c r="L100" s="210"/>
      <c r="M100" s="210"/>
      <c r="N100" s="211"/>
    </row>
    <row r="101" spans="1:14" ht="30" customHeight="1">
      <c r="B101" s="179" t="str">
        <f t="shared" si="3"/>
        <v/>
      </c>
      <c r="C101" s="179" t="str">
        <f t="shared" si="4"/>
        <v/>
      </c>
      <c r="D101" s="179" t="str">
        <f t="shared" si="5"/>
        <v/>
      </c>
      <c r="E101" s="234" t="s">
        <v>1894</v>
      </c>
      <c r="F101" s="235"/>
      <c r="G101" s="235"/>
      <c r="H101" s="235"/>
      <c r="I101" s="235"/>
      <c r="J101" s="235"/>
      <c r="K101" s="235"/>
      <c r="L101" s="235"/>
      <c r="M101" s="235"/>
      <c r="N101" s="236"/>
    </row>
    <row r="102" spans="1:14" ht="30" customHeight="1">
      <c r="A102" s="179">
        <v>83</v>
      </c>
      <c r="B102" s="179" t="str">
        <f t="shared" si="3"/>
        <v/>
      </c>
      <c r="C102" s="179" t="str">
        <f t="shared" si="4"/>
        <v>（５１）</v>
      </c>
      <c r="D102" s="179">
        <f t="shared" si="5"/>
        <v>83</v>
      </c>
      <c r="E102" s="189" t="s">
        <v>1895</v>
      </c>
      <c r="F102" s="193" t="s">
        <v>1225</v>
      </c>
      <c r="G102" s="194" t="s">
        <v>1439</v>
      </c>
      <c r="H102" s="194" t="s">
        <v>1440</v>
      </c>
      <c r="I102" s="194" t="s">
        <v>1585</v>
      </c>
      <c r="J102" s="194" t="s">
        <v>1586</v>
      </c>
      <c r="K102" s="191"/>
      <c r="L102" s="191"/>
      <c r="M102" s="191"/>
      <c r="N102" s="191"/>
    </row>
    <row r="103" spans="1:14" ht="30" customHeight="1">
      <c r="A103" s="179">
        <v>84</v>
      </c>
      <c r="B103" s="179" t="str">
        <f t="shared" si="3"/>
        <v/>
      </c>
      <c r="C103" s="179" t="str">
        <f t="shared" si="4"/>
        <v>（５２）</v>
      </c>
      <c r="D103" s="179">
        <f t="shared" si="5"/>
        <v>84</v>
      </c>
      <c r="E103" s="189" t="s">
        <v>1522</v>
      </c>
      <c r="F103" s="193" t="s">
        <v>1226</v>
      </c>
      <c r="G103" s="194" t="s">
        <v>1439</v>
      </c>
      <c r="H103" s="194" t="s">
        <v>1440</v>
      </c>
      <c r="I103" s="194" t="s">
        <v>1585</v>
      </c>
      <c r="J103" s="194" t="s">
        <v>1586</v>
      </c>
      <c r="K103" s="191"/>
      <c r="L103" s="191"/>
      <c r="M103" s="191"/>
      <c r="N103" s="191"/>
    </row>
    <row r="104" spans="1:14" ht="49.5" customHeight="1">
      <c r="A104" s="179">
        <v>85</v>
      </c>
      <c r="B104" s="179" t="str">
        <f t="shared" si="3"/>
        <v/>
      </c>
      <c r="C104" s="179" t="str">
        <f t="shared" si="4"/>
        <v>（５３）</v>
      </c>
      <c r="D104" s="179">
        <f t="shared" si="5"/>
        <v>85</v>
      </c>
      <c r="E104" s="189" t="s">
        <v>1528</v>
      </c>
      <c r="F104" s="193" t="s">
        <v>1861</v>
      </c>
      <c r="G104" s="194" t="s">
        <v>1715</v>
      </c>
      <c r="H104" s="194" t="s">
        <v>1716</v>
      </c>
      <c r="I104" s="194" t="s">
        <v>1717</v>
      </c>
      <c r="J104" s="194" t="s">
        <v>1718</v>
      </c>
      <c r="K104" s="194" t="s">
        <v>1595</v>
      </c>
      <c r="L104" s="194" t="s">
        <v>1596</v>
      </c>
      <c r="M104" s="191"/>
      <c r="N104" s="191"/>
    </row>
    <row r="105" spans="1:14" ht="36.75" customHeight="1">
      <c r="A105" s="179">
        <v>86</v>
      </c>
      <c r="B105" s="179" t="str">
        <f t="shared" si="3"/>
        <v/>
      </c>
      <c r="C105" s="179" t="str">
        <f t="shared" si="4"/>
        <v>（５４）</v>
      </c>
      <c r="D105" s="179">
        <f t="shared" si="5"/>
        <v>86</v>
      </c>
      <c r="E105" s="189" t="s">
        <v>1531</v>
      </c>
      <c r="F105" s="193" t="s">
        <v>1862</v>
      </c>
      <c r="G105" s="194" t="s">
        <v>1720</v>
      </c>
      <c r="H105" s="194" t="s">
        <v>1721</v>
      </c>
      <c r="I105" s="194" t="s">
        <v>1716</v>
      </c>
      <c r="J105" s="194" t="s">
        <v>1717</v>
      </c>
      <c r="K105" s="194" t="s">
        <v>1601</v>
      </c>
      <c r="L105" s="194" t="s">
        <v>1596</v>
      </c>
      <c r="M105" s="191"/>
      <c r="N105" s="191"/>
    </row>
    <row r="106" spans="1:14" ht="30" customHeight="1">
      <c r="A106" s="179">
        <v>87</v>
      </c>
      <c r="B106" s="179" t="str">
        <f t="shared" si="3"/>
        <v/>
      </c>
      <c r="C106" s="179" t="str">
        <f t="shared" si="4"/>
        <v>（５５）</v>
      </c>
      <c r="D106" s="179">
        <f t="shared" si="5"/>
        <v>87</v>
      </c>
      <c r="E106" s="189" t="s">
        <v>1538</v>
      </c>
      <c r="F106" s="193" t="s">
        <v>1863</v>
      </c>
      <c r="G106" s="194" t="s">
        <v>1723</v>
      </c>
      <c r="H106" s="194" t="s">
        <v>1724</v>
      </c>
      <c r="I106" s="194" t="s">
        <v>1725</v>
      </c>
      <c r="J106" s="194" t="s">
        <v>1726</v>
      </c>
      <c r="K106" s="194" t="s">
        <v>1727</v>
      </c>
      <c r="L106" s="194" t="s">
        <v>1728</v>
      </c>
      <c r="M106" s="194" t="s">
        <v>1610</v>
      </c>
      <c r="N106" s="194" t="s">
        <v>1469</v>
      </c>
    </row>
    <row r="107" spans="1:14" ht="30" customHeight="1">
      <c r="A107" s="179">
        <v>88</v>
      </c>
      <c r="B107" s="179" t="str">
        <f t="shared" si="3"/>
        <v/>
      </c>
      <c r="C107" s="179" t="str">
        <f t="shared" si="4"/>
        <v>（５６）</v>
      </c>
      <c r="D107" s="179">
        <f t="shared" si="5"/>
        <v>88</v>
      </c>
      <c r="E107" s="189" t="s">
        <v>1544</v>
      </c>
      <c r="F107" s="204" t="s">
        <v>1230</v>
      </c>
      <c r="G107" s="194" t="s">
        <v>1808</v>
      </c>
      <c r="H107" s="194" t="s">
        <v>1809</v>
      </c>
      <c r="I107" s="194" t="s">
        <v>1810</v>
      </c>
      <c r="J107" s="194" t="s">
        <v>1811</v>
      </c>
      <c r="K107" s="194" t="s">
        <v>1812</v>
      </c>
      <c r="L107" s="191"/>
      <c r="M107" s="191"/>
      <c r="N107" s="191"/>
    </row>
    <row r="108" spans="1:14" ht="30" customHeight="1">
      <c r="A108" s="179">
        <v>89</v>
      </c>
      <c r="B108" s="179" t="str">
        <f t="shared" si="3"/>
        <v/>
      </c>
      <c r="C108" s="179" t="str">
        <f t="shared" si="4"/>
        <v>（５７）</v>
      </c>
      <c r="D108" s="179">
        <f t="shared" si="5"/>
        <v>89</v>
      </c>
      <c r="E108" s="189" t="s">
        <v>1546</v>
      </c>
      <c r="F108" s="201" t="s">
        <v>1231</v>
      </c>
      <c r="G108" s="194" t="s">
        <v>1813</v>
      </c>
      <c r="H108" s="194" t="s">
        <v>1864</v>
      </c>
      <c r="I108" s="194" t="s">
        <v>1865</v>
      </c>
      <c r="J108" s="194" t="s">
        <v>1866</v>
      </c>
      <c r="K108" s="194" t="s">
        <v>1867</v>
      </c>
      <c r="L108" s="191"/>
      <c r="M108" s="191"/>
      <c r="N108" s="191"/>
    </row>
    <row r="109" spans="1:14" ht="40.5" customHeight="1">
      <c r="A109" s="179">
        <v>90</v>
      </c>
      <c r="B109" s="179" t="str">
        <f t="shared" si="3"/>
        <v/>
      </c>
      <c r="C109" s="179" t="str">
        <f t="shared" si="4"/>
        <v>（５８）</v>
      </c>
      <c r="D109" s="179">
        <f t="shared" si="5"/>
        <v>90</v>
      </c>
      <c r="E109" s="189" t="s">
        <v>1548</v>
      </c>
      <c r="F109" s="193" t="s">
        <v>1869</v>
      </c>
      <c r="G109" s="194" t="s">
        <v>1720</v>
      </c>
      <c r="H109" s="194" t="s">
        <v>1721</v>
      </c>
      <c r="I109" s="194" t="s">
        <v>1716</v>
      </c>
      <c r="J109" s="194" t="s">
        <v>1717</v>
      </c>
      <c r="K109" s="194" t="s">
        <v>1601</v>
      </c>
      <c r="L109" s="194" t="s">
        <v>1596</v>
      </c>
      <c r="M109" s="191"/>
      <c r="N109" s="191"/>
    </row>
    <row r="110" spans="1:14" ht="41.25" customHeight="1">
      <c r="A110" s="179">
        <v>91</v>
      </c>
      <c r="B110" s="179" t="str">
        <f t="shared" si="3"/>
        <v/>
      </c>
      <c r="C110" s="179" t="str">
        <f t="shared" si="4"/>
        <v>（５９）</v>
      </c>
      <c r="D110" s="179">
        <f t="shared" si="5"/>
        <v>91</v>
      </c>
      <c r="E110" s="189" t="s">
        <v>1550</v>
      </c>
      <c r="F110" s="193" t="s">
        <v>1870</v>
      </c>
      <c r="G110" s="194" t="s">
        <v>1629</v>
      </c>
      <c r="H110" s="194" t="s">
        <v>1630</v>
      </c>
      <c r="I110" s="191"/>
      <c r="J110" s="191"/>
      <c r="K110" s="191"/>
      <c r="L110" s="191"/>
      <c r="M110" s="191"/>
      <c r="N110" s="191"/>
    </row>
    <row r="111" spans="1:14" ht="47.25" customHeight="1">
      <c r="A111" s="179">
        <v>92</v>
      </c>
      <c r="B111" s="179" t="str">
        <f t="shared" si="3"/>
        <v/>
      </c>
      <c r="C111" s="179" t="str">
        <f t="shared" si="4"/>
        <v>（６０）</v>
      </c>
      <c r="D111" s="179">
        <f t="shared" si="5"/>
        <v>92</v>
      </c>
      <c r="E111" s="189" t="s">
        <v>1552</v>
      </c>
      <c r="F111" s="193" t="s">
        <v>1871</v>
      </c>
      <c r="G111" s="194" t="s">
        <v>1720</v>
      </c>
      <c r="H111" s="194" t="s">
        <v>1721</v>
      </c>
      <c r="I111" s="194" t="s">
        <v>1716</v>
      </c>
      <c r="J111" s="194" t="s">
        <v>1717</v>
      </c>
      <c r="K111" s="194" t="s">
        <v>1718</v>
      </c>
      <c r="L111" s="194" t="s">
        <v>1595</v>
      </c>
      <c r="M111" s="194" t="s">
        <v>1872</v>
      </c>
      <c r="N111" s="191"/>
    </row>
    <row r="112" spans="1:14" ht="52.5" customHeight="1">
      <c r="A112" s="179">
        <v>93</v>
      </c>
      <c r="B112" s="179" t="str">
        <f t="shared" si="3"/>
        <v/>
      </c>
      <c r="C112" s="179" t="str">
        <f t="shared" si="4"/>
        <v>（６１）</v>
      </c>
      <c r="D112" s="179">
        <f t="shared" si="5"/>
        <v>93</v>
      </c>
      <c r="E112" s="189" t="s">
        <v>1554</v>
      </c>
      <c r="F112" s="193" t="s">
        <v>1235</v>
      </c>
      <c r="G112" s="194" t="s">
        <v>1629</v>
      </c>
      <c r="H112" s="194" t="s">
        <v>1630</v>
      </c>
      <c r="I112" s="191"/>
      <c r="J112" s="191"/>
      <c r="K112" s="191"/>
      <c r="L112" s="191"/>
      <c r="M112" s="191"/>
      <c r="N112" s="191"/>
    </row>
    <row r="113" spans="1:14" ht="30" customHeight="1">
      <c r="A113" s="179">
        <v>94</v>
      </c>
      <c r="B113" s="179" t="str">
        <f t="shared" si="3"/>
        <v/>
      </c>
      <c r="C113" s="179" t="str">
        <f t="shared" si="4"/>
        <v>（６２）</v>
      </c>
      <c r="D113" s="179">
        <f t="shared" si="5"/>
        <v>94</v>
      </c>
      <c r="E113" s="189" t="s">
        <v>1556</v>
      </c>
      <c r="F113" s="193" t="s">
        <v>1236</v>
      </c>
      <c r="G113" s="194" t="s">
        <v>1638</v>
      </c>
      <c r="H113" s="194" t="s">
        <v>1639</v>
      </c>
      <c r="I113" s="194" t="s">
        <v>1640</v>
      </c>
      <c r="J113" s="194" t="s">
        <v>1641</v>
      </c>
      <c r="K113" s="191"/>
      <c r="L113" s="191"/>
      <c r="M113" s="191"/>
      <c r="N113" s="191"/>
    </row>
    <row r="114" spans="1:14" ht="30" customHeight="1">
      <c r="A114" s="179">
        <v>95</v>
      </c>
      <c r="B114" s="179" t="str">
        <f t="shared" si="3"/>
        <v/>
      </c>
      <c r="C114" s="179" t="str">
        <f t="shared" si="4"/>
        <v>（６３）</v>
      </c>
      <c r="D114" s="179">
        <f t="shared" si="5"/>
        <v>95</v>
      </c>
      <c r="E114" s="189" t="s">
        <v>1868</v>
      </c>
      <c r="F114" s="193" t="s">
        <v>1237</v>
      </c>
      <c r="G114" s="194" t="s">
        <v>1344</v>
      </c>
      <c r="H114" s="194" t="s">
        <v>1644</v>
      </c>
      <c r="I114" s="194" t="s">
        <v>1645</v>
      </c>
      <c r="J114" s="194" t="s">
        <v>1646</v>
      </c>
      <c r="K114" s="191"/>
      <c r="L114" s="191"/>
      <c r="M114" s="191"/>
      <c r="N114" s="191"/>
    </row>
    <row r="115" spans="1:14" ht="30" customHeight="1">
      <c r="B115" s="179" t="str">
        <f t="shared" si="3"/>
        <v/>
      </c>
      <c r="C115" s="179" t="str">
        <f t="shared" si="4"/>
        <v/>
      </c>
      <c r="D115" s="179" t="str">
        <f t="shared" si="5"/>
        <v/>
      </c>
      <c r="E115" s="234" t="s">
        <v>1647</v>
      </c>
      <c r="F115" s="235"/>
      <c r="G115" s="235"/>
      <c r="H115" s="235"/>
      <c r="I115" s="235"/>
      <c r="J115" s="235"/>
      <c r="K115" s="235"/>
      <c r="L115" s="235"/>
      <c r="M115" s="235"/>
      <c r="N115" s="236"/>
    </row>
    <row r="116" spans="1:14" ht="30" customHeight="1">
      <c r="A116" s="179">
        <v>96</v>
      </c>
      <c r="B116" s="179" t="str">
        <f t="shared" si="3"/>
        <v/>
      </c>
      <c r="C116" s="179" t="str">
        <f t="shared" si="4"/>
        <v>（６４）</v>
      </c>
      <c r="D116" s="179">
        <f t="shared" si="5"/>
        <v>96</v>
      </c>
      <c r="E116" s="189" t="s">
        <v>1565</v>
      </c>
      <c r="F116" s="193" t="s">
        <v>1252</v>
      </c>
      <c r="G116" s="202" t="s">
        <v>1649</v>
      </c>
      <c r="H116" s="191"/>
      <c r="I116" s="191"/>
      <c r="J116" s="191"/>
      <c r="K116" s="191"/>
      <c r="L116" s="191"/>
      <c r="M116" s="191"/>
      <c r="N116" s="191"/>
    </row>
    <row r="117" spans="1:14" ht="30" customHeight="1">
      <c r="A117" s="179">
        <v>97</v>
      </c>
      <c r="B117" s="179" t="str">
        <f t="shared" si="3"/>
        <v/>
      </c>
      <c r="C117" s="179" t="str">
        <f t="shared" si="4"/>
        <v>（６５）</v>
      </c>
      <c r="D117" s="179">
        <f t="shared" si="5"/>
        <v>97</v>
      </c>
      <c r="E117" s="189" t="s">
        <v>1571</v>
      </c>
      <c r="F117" s="193" t="s">
        <v>1874</v>
      </c>
      <c r="G117" s="202" t="s">
        <v>1652</v>
      </c>
      <c r="H117" s="202" t="s">
        <v>1824</v>
      </c>
      <c r="I117" s="202" t="s">
        <v>1875</v>
      </c>
      <c r="J117" s="191"/>
      <c r="K117" s="191"/>
      <c r="L117" s="191"/>
      <c r="M117" s="191"/>
      <c r="N117" s="191"/>
    </row>
  </sheetData>
  <mergeCells count="11">
    <mergeCell ref="E67:N67"/>
    <mergeCell ref="E5:E6"/>
    <mergeCell ref="F5:F6"/>
    <mergeCell ref="G5:N5"/>
    <mergeCell ref="E39:N39"/>
    <mergeCell ref="E48:N48"/>
    <mergeCell ref="E80:N80"/>
    <mergeCell ref="E88:N88"/>
    <mergeCell ref="E97:N97"/>
    <mergeCell ref="E101:N101"/>
    <mergeCell ref="E115:N115"/>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A6F43-1C50-7C48-88DC-11BD31B00F45}">
  <sheetPr>
    <pageSetUpPr fitToPage="1"/>
  </sheetPr>
  <dimension ref="A1:K154"/>
  <sheetViews>
    <sheetView workbookViewId="0"/>
  </sheetViews>
  <sheetFormatPr baseColWidth="10" defaultColWidth="7.5703125" defaultRowHeight="18"/>
  <cols>
    <col min="1" max="1" width="4" style="1" customWidth="1"/>
    <col min="2" max="2" width="8" style="1" bestFit="1" customWidth="1"/>
    <col min="3" max="3" width="9.5703125" style="1" bestFit="1" customWidth="1"/>
    <col min="4" max="4" width="15.7109375" style="2" bestFit="1" customWidth="1"/>
    <col min="5" max="5" width="9.85546875" style="2" bestFit="1" customWidth="1"/>
    <col min="6" max="6" width="45.5703125" style="2" customWidth="1"/>
    <col min="7" max="7" width="7.5703125" style="1"/>
    <col min="8" max="9" width="9.7109375" style="2" customWidth="1"/>
    <col min="10" max="16384" width="7.5703125" style="1"/>
  </cols>
  <sheetData>
    <row r="1" spans="1:11" ht="28.5" customHeight="1">
      <c r="F1" s="3" t="s">
        <v>0</v>
      </c>
    </row>
    <row r="2" spans="1:11" ht="15.75" customHeight="1">
      <c r="B2" s="4"/>
      <c r="C2" s="4"/>
      <c r="D2" s="5"/>
      <c r="E2" s="6"/>
      <c r="F2" s="5"/>
    </row>
    <row r="3" spans="1:11" ht="15.75" customHeight="1">
      <c r="B3" s="4"/>
      <c r="C3" s="4"/>
      <c r="D3" s="5"/>
      <c r="E3" s="6"/>
      <c r="F3" s="5"/>
    </row>
    <row r="4" spans="1:11" ht="15.75" customHeight="1" thickBot="1">
      <c r="B4" s="7" t="s">
        <v>1</v>
      </c>
      <c r="C4" s="7" t="s">
        <v>2</v>
      </c>
      <c r="D4" s="8" t="s">
        <v>3</v>
      </c>
      <c r="E4" s="9" t="s">
        <v>4</v>
      </c>
      <c r="F4" s="8" t="s">
        <v>1035</v>
      </c>
      <c r="H4" s="10" t="s">
        <v>6</v>
      </c>
      <c r="I4" s="11" t="s">
        <v>7</v>
      </c>
    </row>
    <row r="5" spans="1:11" ht="15.75" customHeight="1" thickTop="1">
      <c r="A5" s="1">
        <v>93</v>
      </c>
      <c r="B5" s="7">
        <v>84</v>
      </c>
      <c r="C5" s="7" t="s">
        <v>8</v>
      </c>
      <c r="D5" s="12" t="s">
        <v>9</v>
      </c>
      <c r="E5" s="13" t="s">
        <v>10</v>
      </c>
      <c r="F5" s="5" t="s">
        <v>11</v>
      </c>
      <c r="H5" s="14" t="s">
        <v>12</v>
      </c>
      <c r="I5" s="15" t="s">
        <v>13</v>
      </c>
    </row>
    <row r="6" spans="1:11" ht="15.75" customHeight="1">
      <c r="A6" s="1">
        <v>94</v>
      </c>
      <c r="B6" s="7">
        <v>85</v>
      </c>
      <c r="C6" s="7" t="s">
        <v>8</v>
      </c>
      <c r="D6" s="12" t="s">
        <v>9</v>
      </c>
      <c r="E6" s="13" t="s">
        <v>10</v>
      </c>
      <c r="F6" s="5" t="s">
        <v>14</v>
      </c>
      <c r="H6" s="14" t="s">
        <v>15</v>
      </c>
      <c r="I6" s="15" t="s">
        <v>16</v>
      </c>
    </row>
    <row r="7" spans="1:11" ht="15.75" customHeight="1">
      <c r="A7" s="1">
        <v>95</v>
      </c>
      <c r="B7" s="7">
        <v>86</v>
      </c>
      <c r="C7" s="7" t="s">
        <v>8</v>
      </c>
      <c r="D7" s="12" t="s">
        <v>9</v>
      </c>
      <c r="E7" s="13" t="s">
        <v>10</v>
      </c>
      <c r="F7" s="5" t="s">
        <v>17</v>
      </c>
      <c r="H7" s="14" t="s">
        <v>18</v>
      </c>
      <c r="I7" s="15" t="s">
        <v>19</v>
      </c>
      <c r="K7" s="124"/>
    </row>
    <row r="8" spans="1:11" ht="15.75" customHeight="1">
      <c r="A8" s="1">
        <v>96</v>
      </c>
      <c r="B8" s="7">
        <v>87</v>
      </c>
      <c r="C8" s="7" t="s">
        <v>8</v>
      </c>
      <c r="D8" s="12" t="s">
        <v>9</v>
      </c>
      <c r="E8" s="13" t="s">
        <v>10</v>
      </c>
      <c r="F8" s="16" t="s">
        <v>20</v>
      </c>
      <c r="H8" s="14" t="s">
        <v>21</v>
      </c>
      <c r="I8" s="15" t="s">
        <v>22</v>
      </c>
    </row>
    <row r="9" spans="1:11" ht="15.75" customHeight="1">
      <c r="A9" s="1">
        <v>97</v>
      </c>
      <c r="B9" s="7">
        <v>88</v>
      </c>
      <c r="C9" s="7" t="s">
        <v>8</v>
      </c>
      <c r="D9" s="12" t="s">
        <v>9</v>
      </c>
      <c r="E9" s="13" t="s">
        <v>10</v>
      </c>
      <c r="F9" s="5" t="s">
        <v>23</v>
      </c>
      <c r="H9" s="14" t="s">
        <v>24</v>
      </c>
      <c r="I9" s="15" t="s">
        <v>25</v>
      </c>
    </row>
    <row r="10" spans="1:11" ht="15.75" customHeight="1">
      <c r="A10" s="1">
        <v>98</v>
      </c>
      <c r="B10" s="7">
        <v>89</v>
      </c>
      <c r="C10" s="7" t="s">
        <v>8</v>
      </c>
      <c r="D10" s="12" t="s">
        <v>9</v>
      </c>
      <c r="E10" s="13" t="s">
        <v>10</v>
      </c>
      <c r="F10" s="5" t="s">
        <v>26</v>
      </c>
      <c r="H10" s="14" t="s">
        <v>27</v>
      </c>
      <c r="I10" s="15" t="s">
        <v>28</v>
      </c>
    </row>
    <row r="11" spans="1:11" ht="15.75" customHeight="1">
      <c r="A11" s="1">
        <v>99</v>
      </c>
      <c r="B11" s="7">
        <v>90</v>
      </c>
      <c r="C11" s="7" t="s">
        <v>8</v>
      </c>
      <c r="D11" s="12" t="s">
        <v>9</v>
      </c>
      <c r="E11" s="13" t="s">
        <v>10</v>
      </c>
      <c r="F11" s="5" t="s">
        <v>29</v>
      </c>
      <c r="H11" s="14" t="s">
        <v>30</v>
      </c>
      <c r="I11" s="15" t="s">
        <v>31</v>
      </c>
    </row>
    <row r="12" spans="1:11" ht="15.75" customHeight="1">
      <c r="A12" s="1">
        <v>100</v>
      </c>
      <c r="B12" s="7">
        <v>91</v>
      </c>
      <c r="C12" s="7" t="s">
        <v>8</v>
      </c>
      <c r="D12" s="12" t="s">
        <v>9</v>
      </c>
      <c r="E12" s="13" t="s">
        <v>10</v>
      </c>
      <c r="F12" s="5" t="s">
        <v>32</v>
      </c>
      <c r="H12" s="14" t="s">
        <v>33</v>
      </c>
      <c r="I12" s="15" t="s">
        <v>34</v>
      </c>
    </row>
    <row r="13" spans="1:11" ht="15.75" customHeight="1">
      <c r="A13" s="1">
        <v>101</v>
      </c>
      <c r="B13" s="7">
        <v>92</v>
      </c>
      <c r="C13" s="7" t="s">
        <v>8</v>
      </c>
      <c r="D13" s="12" t="s">
        <v>9</v>
      </c>
      <c r="E13" s="13" t="s">
        <v>10</v>
      </c>
      <c r="F13" s="5" t="s">
        <v>35</v>
      </c>
      <c r="H13" s="14" t="s">
        <v>36</v>
      </c>
      <c r="I13" s="15"/>
    </row>
    <row r="14" spans="1:11" ht="15.75" customHeight="1">
      <c r="A14" s="1">
        <v>102</v>
      </c>
      <c r="B14" s="7">
        <v>93</v>
      </c>
      <c r="C14" s="7"/>
      <c r="D14" s="17" t="s">
        <v>37</v>
      </c>
      <c r="E14" s="13" t="s">
        <v>10</v>
      </c>
      <c r="F14" s="5" t="s">
        <v>38</v>
      </c>
      <c r="H14" s="14" t="s">
        <v>39</v>
      </c>
      <c r="I14" s="15"/>
    </row>
    <row r="15" spans="1:11" ht="15.75" customHeight="1">
      <c r="A15" s="1">
        <v>103</v>
      </c>
      <c r="B15" s="7">
        <v>94</v>
      </c>
      <c r="C15" s="7"/>
      <c r="D15" s="17" t="s">
        <v>40</v>
      </c>
      <c r="E15" s="13" t="s">
        <v>10</v>
      </c>
      <c r="F15" s="5" t="s">
        <v>41</v>
      </c>
      <c r="H15" s="14" t="s">
        <v>42</v>
      </c>
      <c r="I15" s="15"/>
    </row>
    <row r="16" spans="1:11" ht="15.75" customHeight="1">
      <c r="A16" s="1">
        <v>104</v>
      </c>
      <c r="B16" s="7">
        <v>95</v>
      </c>
      <c r="C16" s="7"/>
      <c r="D16" s="17" t="s">
        <v>40</v>
      </c>
      <c r="E16" s="13" t="s">
        <v>10</v>
      </c>
      <c r="F16" s="5" t="s">
        <v>43</v>
      </c>
      <c r="H16" s="14" t="s">
        <v>44</v>
      </c>
      <c r="I16" s="15"/>
    </row>
    <row r="17" spans="1:9" ht="15.75" customHeight="1">
      <c r="A17" s="1">
        <v>8</v>
      </c>
      <c r="B17" s="7">
        <v>7</v>
      </c>
      <c r="C17" s="4" t="s">
        <v>45</v>
      </c>
      <c r="D17" s="18" t="s">
        <v>46</v>
      </c>
      <c r="E17" s="4" t="s">
        <v>47</v>
      </c>
      <c r="F17" s="17" t="s">
        <v>48</v>
      </c>
      <c r="H17" s="14" t="s">
        <v>49</v>
      </c>
      <c r="I17" s="15"/>
    </row>
    <row r="18" spans="1:9" ht="15.75" customHeight="1">
      <c r="A18" s="1">
        <v>16</v>
      </c>
      <c r="B18" s="7">
        <v>15</v>
      </c>
      <c r="C18" s="4" t="s">
        <v>45</v>
      </c>
      <c r="D18" s="18" t="s">
        <v>46</v>
      </c>
      <c r="E18" s="4" t="s">
        <v>47</v>
      </c>
      <c r="F18" s="17" t="s">
        <v>50</v>
      </c>
      <c r="H18" s="14" t="s">
        <v>51</v>
      </c>
      <c r="I18" s="15"/>
    </row>
    <row r="19" spans="1:9" ht="15.75" customHeight="1">
      <c r="A19" s="1">
        <v>18</v>
      </c>
      <c r="B19" s="7">
        <v>17</v>
      </c>
      <c r="C19" s="4" t="s">
        <v>45</v>
      </c>
      <c r="D19" s="18" t="s">
        <v>46</v>
      </c>
      <c r="E19" s="4" t="s">
        <v>47</v>
      </c>
      <c r="F19" s="17" t="s">
        <v>52</v>
      </c>
      <c r="H19" s="14" t="s">
        <v>53</v>
      </c>
      <c r="I19" s="15"/>
    </row>
    <row r="20" spans="1:9" ht="15.75" customHeight="1">
      <c r="A20" s="1">
        <v>21</v>
      </c>
      <c r="B20" s="7">
        <v>20</v>
      </c>
      <c r="C20" s="4" t="s">
        <v>45</v>
      </c>
      <c r="D20" s="18" t="s">
        <v>46</v>
      </c>
      <c r="E20" s="4" t="s">
        <v>47</v>
      </c>
      <c r="F20" s="17" t="s">
        <v>54</v>
      </c>
      <c r="H20" s="14" t="s">
        <v>55</v>
      </c>
      <c r="I20" s="15"/>
    </row>
    <row r="21" spans="1:9" ht="15.75" customHeight="1">
      <c r="A21" s="1">
        <v>14</v>
      </c>
      <c r="B21" s="7">
        <v>13</v>
      </c>
      <c r="C21" s="4" t="s">
        <v>45</v>
      </c>
      <c r="D21" s="19" t="s">
        <v>56</v>
      </c>
      <c r="E21" s="4" t="s">
        <v>57</v>
      </c>
      <c r="F21" s="17" t="s">
        <v>58</v>
      </c>
      <c r="H21" s="14" t="s">
        <v>59</v>
      </c>
      <c r="I21" s="15"/>
    </row>
    <row r="22" spans="1:9" ht="15.75" customHeight="1">
      <c r="A22" s="1">
        <v>20</v>
      </c>
      <c r="B22" s="7">
        <v>19</v>
      </c>
      <c r="C22" s="4" t="s">
        <v>45</v>
      </c>
      <c r="D22" s="19" t="s">
        <v>56</v>
      </c>
      <c r="E22" s="4" t="s">
        <v>57</v>
      </c>
      <c r="F22" s="17" t="s">
        <v>60</v>
      </c>
      <c r="H22" s="14" t="s">
        <v>61</v>
      </c>
      <c r="I22" s="15"/>
    </row>
    <row r="23" spans="1:9" ht="15.75" customHeight="1">
      <c r="A23" s="1">
        <v>25</v>
      </c>
      <c r="B23" s="7">
        <v>24</v>
      </c>
      <c r="C23" s="4" t="s">
        <v>45</v>
      </c>
      <c r="D23" s="19" t="s">
        <v>56</v>
      </c>
      <c r="E23" s="4" t="s">
        <v>57</v>
      </c>
      <c r="F23" s="17" t="s">
        <v>62</v>
      </c>
      <c r="H23" s="14" t="s">
        <v>63</v>
      </c>
      <c r="I23" s="15"/>
    </row>
    <row r="24" spans="1:9" ht="15.75" customHeight="1">
      <c r="A24" s="1">
        <v>26</v>
      </c>
      <c r="B24" s="7">
        <v>25</v>
      </c>
      <c r="C24" s="4" t="s">
        <v>45</v>
      </c>
      <c r="D24" s="19" t="s">
        <v>56</v>
      </c>
      <c r="E24" s="4" t="s">
        <v>57</v>
      </c>
      <c r="F24" s="17" t="s">
        <v>64</v>
      </c>
      <c r="H24" s="14" t="s">
        <v>65</v>
      </c>
      <c r="I24" s="15"/>
    </row>
    <row r="25" spans="1:9" ht="15.75" customHeight="1">
      <c r="A25" s="1">
        <v>6</v>
      </c>
      <c r="B25" s="7">
        <v>5</v>
      </c>
      <c r="C25" s="4" t="s">
        <v>45</v>
      </c>
      <c r="D25" s="8" t="s">
        <v>66</v>
      </c>
      <c r="E25" s="4" t="s">
        <v>67</v>
      </c>
      <c r="F25" s="17" t="s">
        <v>68</v>
      </c>
      <c r="H25" s="14" t="s">
        <v>69</v>
      </c>
      <c r="I25" s="15"/>
    </row>
    <row r="26" spans="1:9" ht="15.75" customHeight="1">
      <c r="A26" s="1">
        <v>19</v>
      </c>
      <c r="B26" s="7">
        <v>18</v>
      </c>
      <c r="C26" s="4" t="s">
        <v>45</v>
      </c>
      <c r="D26" s="8" t="s">
        <v>66</v>
      </c>
      <c r="E26" s="4" t="s">
        <v>67</v>
      </c>
      <c r="F26" s="17" t="s">
        <v>70</v>
      </c>
      <c r="H26" s="14" t="s">
        <v>71</v>
      </c>
      <c r="I26" s="15"/>
    </row>
    <row r="27" spans="1:9" ht="15.75" customHeight="1">
      <c r="A27" s="1">
        <v>23</v>
      </c>
      <c r="B27" s="7">
        <v>22</v>
      </c>
      <c r="C27" s="4" t="s">
        <v>45</v>
      </c>
      <c r="D27" s="8" t="s">
        <v>66</v>
      </c>
      <c r="E27" s="4" t="s">
        <v>67</v>
      </c>
      <c r="F27" s="17" t="s">
        <v>72</v>
      </c>
      <c r="H27" s="14" t="s">
        <v>73</v>
      </c>
      <c r="I27" s="15"/>
    </row>
    <row r="28" spans="1:9" ht="15.75" customHeight="1">
      <c r="A28" s="1">
        <v>29</v>
      </c>
      <c r="B28" s="7">
        <v>28</v>
      </c>
      <c r="C28" s="4" t="s">
        <v>45</v>
      </c>
      <c r="D28" s="8" t="s">
        <v>66</v>
      </c>
      <c r="E28" s="4" t="s">
        <v>67</v>
      </c>
      <c r="F28" s="17" t="s">
        <v>74</v>
      </c>
      <c r="H28" s="14" t="s">
        <v>75</v>
      </c>
      <c r="I28" s="15"/>
    </row>
    <row r="29" spans="1:9" ht="15.75" customHeight="1">
      <c r="A29" s="1">
        <v>7</v>
      </c>
      <c r="B29" s="7">
        <v>6</v>
      </c>
      <c r="C29" s="4" t="s">
        <v>45</v>
      </c>
      <c r="D29" s="20" t="s">
        <v>76</v>
      </c>
      <c r="E29" s="13" t="s">
        <v>77</v>
      </c>
      <c r="F29" s="17" t="s">
        <v>78</v>
      </c>
      <c r="H29" s="14" t="s">
        <v>79</v>
      </c>
      <c r="I29" s="15"/>
    </row>
    <row r="30" spans="1:9" ht="15.75" customHeight="1">
      <c r="A30" s="1">
        <v>17</v>
      </c>
      <c r="B30" s="7">
        <v>16</v>
      </c>
      <c r="C30" s="4" t="s">
        <v>45</v>
      </c>
      <c r="D30" s="20" t="s">
        <v>76</v>
      </c>
      <c r="E30" s="13" t="s">
        <v>77</v>
      </c>
      <c r="F30" s="17" t="s">
        <v>80</v>
      </c>
      <c r="H30" s="14" t="s">
        <v>81</v>
      </c>
      <c r="I30" s="15"/>
    </row>
    <row r="31" spans="1:9" ht="15.75" customHeight="1">
      <c r="A31" s="1">
        <v>22</v>
      </c>
      <c r="B31" s="7">
        <v>21</v>
      </c>
      <c r="C31" s="4" t="s">
        <v>45</v>
      </c>
      <c r="D31" s="20" t="s">
        <v>76</v>
      </c>
      <c r="E31" s="13" t="s">
        <v>77</v>
      </c>
      <c r="F31" s="17" t="s">
        <v>82</v>
      </c>
      <c r="H31" s="14" t="s">
        <v>83</v>
      </c>
      <c r="I31" s="15"/>
    </row>
    <row r="32" spans="1:9" ht="15.75" customHeight="1">
      <c r="A32" s="1">
        <v>24</v>
      </c>
      <c r="B32" s="7">
        <v>23</v>
      </c>
      <c r="C32" s="4" t="s">
        <v>45</v>
      </c>
      <c r="D32" s="20" t="s">
        <v>76</v>
      </c>
      <c r="E32" s="13" t="s">
        <v>77</v>
      </c>
      <c r="F32" s="17" t="s">
        <v>84</v>
      </c>
      <c r="H32" s="14" t="s">
        <v>85</v>
      </c>
      <c r="I32" s="15"/>
    </row>
    <row r="33" spans="1:9" ht="15.75" customHeight="1">
      <c r="A33" s="1">
        <v>9</v>
      </c>
      <c r="B33" s="7">
        <v>8</v>
      </c>
      <c r="C33" s="4" t="s">
        <v>45</v>
      </c>
      <c r="D33" s="21" t="s">
        <v>86</v>
      </c>
      <c r="E33" s="13" t="s">
        <v>87</v>
      </c>
      <c r="F33" s="17" t="s">
        <v>88</v>
      </c>
      <c r="H33" s="14" t="s">
        <v>89</v>
      </c>
      <c r="I33" s="15"/>
    </row>
    <row r="34" spans="1:9" ht="15.75" customHeight="1">
      <c r="A34" s="1">
        <v>13</v>
      </c>
      <c r="B34" s="7">
        <v>12</v>
      </c>
      <c r="C34" s="4" t="s">
        <v>45</v>
      </c>
      <c r="D34" s="21" t="s">
        <v>86</v>
      </c>
      <c r="E34" s="13" t="s">
        <v>87</v>
      </c>
      <c r="F34" s="17" t="s">
        <v>90</v>
      </c>
      <c r="H34" s="14" t="s">
        <v>91</v>
      </c>
      <c r="I34" s="15"/>
    </row>
    <row r="35" spans="1:9" ht="15.75" customHeight="1">
      <c r="A35" s="1">
        <v>15</v>
      </c>
      <c r="B35" s="7">
        <v>14</v>
      </c>
      <c r="C35" s="4" t="s">
        <v>45</v>
      </c>
      <c r="D35" s="21" t="s">
        <v>86</v>
      </c>
      <c r="E35" s="13" t="s">
        <v>87</v>
      </c>
      <c r="F35" s="17" t="s">
        <v>92</v>
      </c>
      <c r="H35" s="14" t="s">
        <v>93</v>
      </c>
      <c r="I35" s="15"/>
    </row>
    <row r="36" spans="1:9" ht="15.75" customHeight="1">
      <c r="A36" s="1">
        <v>28</v>
      </c>
      <c r="B36" s="7">
        <v>27</v>
      </c>
      <c r="C36" s="4" t="s">
        <v>45</v>
      </c>
      <c r="D36" s="21" t="s">
        <v>86</v>
      </c>
      <c r="E36" s="4" t="s">
        <v>87</v>
      </c>
      <c r="F36" s="17" t="s">
        <v>94</v>
      </c>
      <c r="H36" s="14" t="s">
        <v>95</v>
      </c>
      <c r="I36" s="15"/>
    </row>
    <row r="37" spans="1:9" ht="15.75" customHeight="1">
      <c r="A37" s="1">
        <v>10</v>
      </c>
      <c r="B37" s="7">
        <v>9</v>
      </c>
      <c r="C37" s="4" t="s">
        <v>45</v>
      </c>
      <c r="D37" s="22" t="s">
        <v>96</v>
      </c>
      <c r="E37" s="4" t="s">
        <v>97</v>
      </c>
      <c r="F37" s="17" t="s">
        <v>98</v>
      </c>
      <c r="H37" s="14" t="s">
        <v>99</v>
      </c>
      <c r="I37" s="15"/>
    </row>
    <row r="38" spans="1:9" ht="15.75" customHeight="1">
      <c r="A38" s="1">
        <v>11</v>
      </c>
      <c r="B38" s="7">
        <v>10</v>
      </c>
      <c r="C38" s="4" t="s">
        <v>45</v>
      </c>
      <c r="D38" s="22" t="s">
        <v>96</v>
      </c>
      <c r="E38" s="4" t="s">
        <v>97</v>
      </c>
      <c r="F38" s="16" t="s">
        <v>100</v>
      </c>
      <c r="H38" s="14" t="s">
        <v>101</v>
      </c>
      <c r="I38" s="15"/>
    </row>
    <row r="39" spans="1:9" ht="15.75" customHeight="1">
      <c r="A39" s="1">
        <v>12</v>
      </c>
      <c r="B39" s="7">
        <v>11</v>
      </c>
      <c r="C39" s="4" t="s">
        <v>45</v>
      </c>
      <c r="D39" s="22" t="s">
        <v>96</v>
      </c>
      <c r="E39" s="4" t="s">
        <v>97</v>
      </c>
      <c r="F39" s="16" t="s">
        <v>102</v>
      </c>
      <c r="H39" s="14" t="s">
        <v>103</v>
      </c>
      <c r="I39" s="15"/>
    </row>
    <row r="40" spans="1:9" ht="15.75" customHeight="1">
      <c r="A40" s="1">
        <v>27</v>
      </c>
      <c r="B40" s="7">
        <v>26</v>
      </c>
      <c r="C40" s="4" t="s">
        <v>45</v>
      </c>
      <c r="D40" s="22" t="s">
        <v>96</v>
      </c>
      <c r="E40" s="4" t="s">
        <v>97</v>
      </c>
      <c r="F40" s="17" t="s">
        <v>104</v>
      </c>
      <c r="H40" s="14" t="s">
        <v>105</v>
      </c>
      <c r="I40" s="15"/>
    </row>
    <row r="41" spans="1:9" ht="15.75" customHeight="1">
      <c r="A41" s="1">
        <v>52</v>
      </c>
      <c r="B41" s="7">
        <v>48</v>
      </c>
      <c r="C41" s="4" t="s">
        <v>106</v>
      </c>
      <c r="D41" s="23" t="s">
        <v>107</v>
      </c>
      <c r="E41" s="4" t="s">
        <v>108</v>
      </c>
      <c r="F41" s="17" t="s">
        <v>109</v>
      </c>
      <c r="H41" s="14" t="s">
        <v>110</v>
      </c>
      <c r="I41" s="15"/>
    </row>
    <row r="42" spans="1:9" ht="15.75" customHeight="1">
      <c r="A42" s="1">
        <v>53</v>
      </c>
      <c r="B42" s="7">
        <v>49</v>
      </c>
      <c r="C42" s="4" t="s">
        <v>106</v>
      </c>
      <c r="D42" s="23" t="s">
        <v>107</v>
      </c>
      <c r="E42" s="4" t="s">
        <v>108</v>
      </c>
      <c r="F42" s="17" t="s">
        <v>111</v>
      </c>
      <c r="H42" s="14" t="s">
        <v>112</v>
      </c>
      <c r="I42" s="15"/>
    </row>
    <row r="43" spans="1:9" ht="15.75" customHeight="1">
      <c r="A43" s="1">
        <v>54</v>
      </c>
      <c r="B43" s="7">
        <v>50</v>
      </c>
      <c r="C43" s="4" t="s">
        <v>106</v>
      </c>
      <c r="D43" s="23" t="s">
        <v>107</v>
      </c>
      <c r="E43" s="4" t="s">
        <v>108</v>
      </c>
      <c r="F43" s="17" t="s">
        <v>113</v>
      </c>
      <c r="H43" s="14" t="s">
        <v>114</v>
      </c>
      <c r="I43" s="15"/>
    </row>
    <row r="44" spans="1:9" ht="15.75" customHeight="1">
      <c r="A44" s="1">
        <v>55</v>
      </c>
      <c r="B44" s="7">
        <v>51</v>
      </c>
      <c r="C44" s="4" t="s">
        <v>106</v>
      </c>
      <c r="D44" s="23" t="s">
        <v>107</v>
      </c>
      <c r="E44" s="4" t="s">
        <v>108</v>
      </c>
      <c r="F44" s="17" t="s">
        <v>115</v>
      </c>
      <c r="H44" s="14" t="s">
        <v>116</v>
      </c>
      <c r="I44" s="15"/>
    </row>
    <row r="45" spans="1:9" ht="15.75" customHeight="1">
      <c r="A45" s="1">
        <v>56</v>
      </c>
      <c r="B45" s="7">
        <v>52</v>
      </c>
      <c r="C45" s="4" t="s">
        <v>106</v>
      </c>
      <c r="D45" s="23" t="s">
        <v>107</v>
      </c>
      <c r="E45" s="4" t="s">
        <v>108</v>
      </c>
      <c r="F45" s="17" t="s">
        <v>117</v>
      </c>
      <c r="H45" s="14" t="s">
        <v>118</v>
      </c>
      <c r="I45" s="15"/>
    </row>
    <row r="46" spans="1:9" ht="15.75" customHeight="1">
      <c r="A46" s="1">
        <v>57</v>
      </c>
      <c r="B46" s="7">
        <v>53</v>
      </c>
      <c r="C46" s="4" t="s">
        <v>106</v>
      </c>
      <c r="D46" s="23" t="s">
        <v>107</v>
      </c>
      <c r="E46" s="4" t="s">
        <v>108</v>
      </c>
      <c r="F46" s="17" t="s">
        <v>119</v>
      </c>
      <c r="H46" s="14" t="s">
        <v>120</v>
      </c>
      <c r="I46" s="15"/>
    </row>
    <row r="47" spans="1:9" ht="15.75" customHeight="1">
      <c r="A47" s="1">
        <v>58</v>
      </c>
      <c r="B47" s="7">
        <v>54</v>
      </c>
      <c r="C47" s="4" t="s">
        <v>106</v>
      </c>
      <c r="D47" s="23" t="s">
        <v>107</v>
      </c>
      <c r="E47" s="4" t="s">
        <v>108</v>
      </c>
      <c r="F47" s="17" t="s">
        <v>121</v>
      </c>
      <c r="H47" s="14" t="s">
        <v>122</v>
      </c>
      <c r="I47" s="15"/>
    </row>
    <row r="48" spans="1:9" ht="15.75" customHeight="1">
      <c r="A48" s="1">
        <v>59</v>
      </c>
      <c r="B48" s="7">
        <v>55</v>
      </c>
      <c r="C48" s="4" t="s">
        <v>106</v>
      </c>
      <c r="D48" s="23" t="s">
        <v>107</v>
      </c>
      <c r="E48" s="4" t="s">
        <v>108</v>
      </c>
      <c r="F48" s="17" t="s">
        <v>123</v>
      </c>
      <c r="H48" s="14" t="s">
        <v>124</v>
      </c>
      <c r="I48" s="15"/>
    </row>
    <row r="49" spans="1:9" ht="15.75" customHeight="1">
      <c r="A49" s="1">
        <v>133</v>
      </c>
      <c r="B49" s="7">
        <v>121</v>
      </c>
      <c r="C49" s="4" t="s">
        <v>106</v>
      </c>
      <c r="D49" s="24" t="s">
        <v>125</v>
      </c>
      <c r="E49" s="4" t="s">
        <v>126</v>
      </c>
      <c r="F49" s="5" t="s">
        <v>127</v>
      </c>
      <c r="H49" s="14" t="s">
        <v>128</v>
      </c>
      <c r="I49" s="15"/>
    </row>
    <row r="50" spans="1:9" ht="15.75" customHeight="1">
      <c r="A50" s="1">
        <v>134</v>
      </c>
      <c r="B50" s="7">
        <v>122</v>
      </c>
      <c r="C50" s="4" t="s">
        <v>106</v>
      </c>
      <c r="D50" s="24" t="s">
        <v>125</v>
      </c>
      <c r="E50" s="4" t="s">
        <v>126</v>
      </c>
      <c r="F50" s="5" t="s">
        <v>129</v>
      </c>
      <c r="H50" s="14" t="s">
        <v>130</v>
      </c>
      <c r="I50" s="15"/>
    </row>
    <row r="51" spans="1:9" ht="15.75" customHeight="1">
      <c r="A51" s="1">
        <v>135</v>
      </c>
      <c r="B51" s="7">
        <v>123</v>
      </c>
      <c r="C51" s="4" t="s">
        <v>106</v>
      </c>
      <c r="D51" s="24" t="s">
        <v>125</v>
      </c>
      <c r="E51" s="4" t="s">
        <v>126</v>
      </c>
      <c r="F51" s="5" t="s">
        <v>131</v>
      </c>
      <c r="H51" s="14" t="s">
        <v>132</v>
      </c>
      <c r="I51" s="15"/>
    </row>
    <row r="52" spans="1:9" ht="15.75" customHeight="1">
      <c r="A52" s="1">
        <v>136</v>
      </c>
      <c r="B52" s="7">
        <v>124</v>
      </c>
      <c r="C52" s="4" t="s">
        <v>106</v>
      </c>
      <c r="D52" s="24" t="s">
        <v>125</v>
      </c>
      <c r="E52" s="13" t="s">
        <v>126</v>
      </c>
      <c r="F52" s="5" t="s">
        <v>133</v>
      </c>
      <c r="H52" s="14" t="s">
        <v>134</v>
      </c>
      <c r="I52" s="15"/>
    </row>
    <row r="53" spans="1:9" ht="15.75" customHeight="1">
      <c r="A53" s="1">
        <v>137</v>
      </c>
      <c r="B53" s="7">
        <v>125</v>
      </c>
      <c r="C53" s="4" t="s">
        <v>106</v>
      </c>
      <c r="D53" s="24" t="s">
        <v>125</v>
      </c>
      <c r="E53" s="13" t="s">
        <v>126</v>
      </c>
      <c r="F53" s="5" t="s">
        <v>135</v>
      </c>
      <c r="H53" s="14" t="s">
        <v>136</v>
      </c>
      <c r="I53" s="15"/>
    </row>
    <row r="54" spans="1:9" ht="15.75" customHeight="1">
      <c r="A54" s="1">
        <v>138</v>
      </c>
      <c r="B54" s="7">
        <v>126</v>
      </c>
      <c r="C54" s="4" t="s">
        <v>106</v>
      </c>
      <c r="D54" s="24" t="s">
        <v>125</v>
      </c>
      <c r="E54" s="13" t="s">
        <v>126</v>
      </c>
      <c r="F54" s="5" t="s">
        <v>137</v>
      </c>
      <c r="H54" s="14" t="s">
        <v>138</v>
      </c>
      <c r="I54" s="15"/>
    </row>
    <row r="55" spans="1:9" ht="15.75" customHeight="1">
      <c r="A55" s="1">
        <v>139</v>
      </c>
      <c r="B55" s="7">
        <v>127</v>
      </c>
      <c r="C55" s="4" t="s">
        <v>106</v>
      </c>
      <c r="D55" s="24" t="s">
        <v>125</v>
      </c>
      <c r="E55" s="13" t="s">
        <v>126</v>
      </c>
      <c r="F55" s="5" t="s">
        <v>139</v>
      </c>
      <c r="H55" s="14" t="s">
        <v>140</v>
      </c>
      <c r="I55" s="15"/>
    </row>
    <row r="56" spans="1:9" ht="15.75" customHeight="1">
      <c r="A56" s="1">
        <v>140</v>
      </c>
      <c r="B56" s="7">
        <v>128</v>
      </c>
      <c r="C56" s="4" t="s">
        <v>106</v>
      </c>
      <c r="D56" s="24" t="s">
        <v>125</v>
      </c>
      <c r="E56" s="13" t="s">
        <v>126</v>
      </c>
      <c r="F56" s="5" t="s">
        <v>141</v>
      </c>
      <c r="H56" s="14" t="s">
        <v>142</v>
      </c>
      <c r="I56" s="15"/>
    </row>
    <row r="57" spans="1:9" ht="15.75" customHeight="1">
      <c r="A57" s="1">
        <v>60</v>
      </c>
      <c r="B57" s="7">
        <v>56</v>
      </c>
      <c r="C57" s="4" t="s">
        <v>106</v>
      </c>
      <c r="D57" s="25" t="s">
        <v>143</v>
      </c>
      <c r="E57" s="13" t="s">
        <v>144</v>
      </c>
      <c r="F57" s="16" t="s">
        <v>145</v>
      </c>
      <c r="H57" s="14" t="s">
        <v>146</v>
      </c>
      <c r="I57" s="15"/>
    </row>
    <row r="58" spans="1:9" ht="15.75" customHeight="1">
      <c r="A58" s="1">
        <v>61</v>
      </c>
      <c r="B58" s="7">
        <v>57</v>
      </c>
      <c r="C58" s="4" t="s">
        <v>106</v>
      </c>
      <c r="D58" s="25" t="s">
        <v>143</v>
      </c>
      <c r="E58" s="13" t="s">
        <v>144</v>
      </c>
      <c r="F58" s="16" t="s">
        <v>147</v>
      </c>
      <c r="H58" s="14" t="s">
        <v>148</v>
      </c>
      <c r="I58" s="15"/>
    </row>
    <row r="59" spans="1:9" ht="15.75" customHeight="1">
      <c r="A59" s="1">
        <v>62</v>
      </c>
      <c r="B59" s="7">
        <v>58</v>
      </c>
      <c r="C59" s="4" t="s">
        <v>106</v>
      </c>
      <c r="D59" s="25" t="s">
        <v>143</v>
      </c>
      <c r="E59" s="13" t="s">
        <v>144</v>
      </c>
      <c r="F59" s="16" t="s">
        <v>149</v>
      </c>
      <c r="H59" s="14" t="s">
        <v>150</v>
      </c>
      <c r="I59" s="15"/>
    </row>
    <row r="60" spans="1:9" ht="15.75" customHeight="1">
      <c r="A60" s="1">
        <v>63</v>
      </c>
      <c r="B60" s="7">
        <v>59</v>
      </c>
      <c r="C60" s="4" t="s">
        <v>106</v>
      </c>
      <c r="D60" s="25" t="s">
        <v>143</v>
      </c>
      <c r="E60" s="13" t="s">
        <v>144</v>
      </c>
      <c r="F60" s="16" t="s">
        <v>151</v>
      </c>
      <c r="H60" s="14" t="s">
        <v>152</v>
      </c>
      <c r="I60" s="15"/>
    </row>
    <row r="61" spans="1:9" ht="15.75" customHeight="1">
      <c r="A61" s="1">
        <v>64</v>
      </c>
      <c r="B61" s="7">
        <v>60</v>
      </c>
      <c r="C61" s="4" t="s">
        <v>106</v>
      </c>
      <c r="D61" s="25" t="s">
        <v>143</v>
      </c>
      <c r="E61" s="13" t="s">
        <v>144</v>
      </c>
      <c r="F61" s="16" t="s">
        <v>153</v>
      </c>
      <c r="H61" s="14" t="s">
        <v>154</v>
      </c>
      <c r="I61" s="15"/>
    </row>
    <row r="62" spans="1:9" ht="15.75" customHeight="1">
      <c r="A62" s="1">
        <v>65</v>
      </c>
      <c r="B62" s="7">
        <v>61</v>
      </c>
      <c r="C62" s="4" t="s">
        <v>106</v>
      </c>
      <c r="D62" s="25" t="s">
        <v>143</v>
      </c>
      <c r="E62" s="13" t="s">
        <v>144</v>
      </c>
      <c r="F62" s="16" t="s">
        <v>155</v>
      </c>
      <c r="H62" s="14" t="s">
        <v>156</v>
      </c>
      <c r="I62" s="15"/>
    </row>
    <row r="63" spans="1:9" ht="15.75" customHeight="1">
      <c r="A63" s="1">
        <v>66</v>
      </c>
      <c r="B63" s="7">
        <v>62</v>
      </c>
      <c r="C63" s="4" t="s">
        <v>106</v>
      </c>
      <c r="D63" s="25" t="s">
        <v>143</v>
      </c>
      <c r="E63" s="13" t="s">
        <v>144</v>
      </c>
      <c r="F63" s="16" t="s">
        <v>157</v>
      </c>
      <c r="H63" s="14" t="s">
        <v>158</v>
      </c>
      <c r="I63" s="15"/>
    </row>
    <row r="64" spans="1:9" ht="15.75" customHeight="1">
      <c r="A64" s="1">
        <v>67</v>
      </c>
      <c r="B64" s="7">
        <v>63</v>
      </c>
      <c r="C64" s="4" t="s">
        <v>106</v>
      </c>
      <c r="D64" s="25" t="s">
        <v>143</v>
      </c>
      <c r="E64" s="13" t="s">
        <v>144</v>
      </c>
      <c r="F64" s="17" t="s">
        <v>159</v>
      </c>
      <c r="H64" s="14" t="s">
        <v>160</v>
      </c>
      <c r="I64" s="15"/>
    </row>
    <row r="65" spans="1:9" ht="15.75" customHeight="1">
      <c r="A65" s="1">
        <v>68</v>
      </c>
      <c r="B65" s="7">
        <v>64</v>
      </c>
      <c r="C65" s="4" t="s">
        <v>106</v>
      </c>
      <c r="D65" s="25" t="s">
        <v>143</v>
      </c>
      <c r="E65" s="13" t="s">
        <v>144</v>
      </c>
      <c r="F65" s="16" t="s">
        <v>161</v>
      </c>
      <c r="H65" s="14" t="s">
        <v>162</v>
      </c>
      <c r="I65" s="15"/>
    </row>
    <row r="66" spans="1:9" ht="15.75" customHeight="1">
      <c r="A66" s="1">
        <v>69</v>
      </c>
      <c r="B66" s="7">
        <v>65</v>
      </c>
      <c r="C66" s="4" t="s">
        <v>106</v>
      </c>
      <c r="D66" s="25" t="s">
        <v>143</v>
      </c>
      <c r="E66" s="13" t="s">
        <v>144</v>
      </c>
      <c r="F66" s="16" t="s">
        <v>163</v>
      </c>
      <c r="H66" s="14" t="s">
        <v>164</v>
      </c>
      <c r="I66" s="15"/>
    </row>
    <row r="67" spans="1:9" ht="15.75" customHeight="1">
      <c r="A67" s="1">
        <v>70</v>
      </c>
      <c r="B67" s="7">
        <v>66</v>
      </c>
      <c r="C67" s="4" t="s">
        <v>106</v>
      </c>
      <c r="D67" s="25" t="s">
        <v>143</v>
      </c>
      <c r="E67" s="13" t="s">
        <v>144</v>
      </c>
      <c r="F67" s="16" t="s">
        <v>165</v>
      </c>
      <c r="H67" s="14" t="s">
        <v>166</v>
      </c>
      <c r="I67" s="15"/>
    </row>
    <row r="68" spans="1:9" ht="15.75" customHeight="1">
      <c r="A68" s="1">
        <v>71</v>
      </c>
      <c r="B68" s="7">
        <v>67</v>
      </c>
      <c r="C68" s="4" t="s">
        <v>106</v>
      </c>
      <c r="D68" s="25" t="s">
        <v>143</v>
      </c>
      <c r="E68" s="13" t="s">
        <v>144</v>
      </c>
      <c r="F68" s="16" t="s">
        <v>167</v>
      </c>
      <c r="H68" s="14" t="s">
        <v>168</v>
      </c>
      <c r="I68" s="15"/>
    </row>
    <row r="69" spans="1:9" ht="15.75" customHeight="1">
      <c r="A69" s="1">
        <v>72</v>
      </c>
      <c r="B69" s="7">
        <v>68</v>
      </c>
      <c r="C69" s="4" t="s">
        <v>106</v>
      </c>
      <c r="D69" s="25" t="s">
        <v>143</v>
      </c>
      <c r="E69" s="13" t="s">
        <v>144</v>
      </c>
      <c r="F69" s="16" t="s">
        <v>169</v>
      </c>
      <c r="H69" s="14" t="s">
        <v>170</v>
      </c>
      <c r="I69" s="15"/>
    </row>
    <row r="70" spans="1:9" ht="15.75" customHeight="1">
      <c r="A70" s="1">
        <v>31</v>
      </c>
      <c r="B70" s="7">
        <v>29</v>
      </c>
      <c r="C70" s="4" t="s">
        <v>106</v>
      </c>
      <c r="D70" s="26" t="s">
        <v>171</v>
      </c>
      <c r="E70" s="13" t="s">
        <v>172</v>
      </c>
      <c r="F70" s="5" t="s">
        <v>173</v>
      </c>
      <c r="H70" s="14" t="s">
        <v>174</v>
      </c>
      <c r="I70" s="15"/>
    </row>
    <row r="71" spans="1:9" ht="15.75" customHeight="1">
      <c r="A71" s="1">
        <v>32</v>
      </c>
      <c r="B71" s="7">
        <v>30</v>
      </c>
      <c r="C71" s="4" t="s">
        <v>106</v>
      </c>
      <c r="D71" s="26" t="s">
        <v>171</v>
      </c>
      <c r="E71" s="13" t="s">
        <v>172</v>
      </c>
      <c r="F71" s="16" t="s">
        <v>175</v>
      </c>
      <c r="H71" s="14" t="s">
        <v>176</v>
      </c>
      <c r="I71" s="15"/>
    </row>
    <row r="72" spans="1:9" ht="15.75" customHeight="1">
      <c r="A72" s="1">
        <v>33</v>
      </c>
      <c r="B72" s="7">
        <v>31</v>
      </c>
      <c r="C72" s="4" t="s">
        <v>106</v>
      </c>
      <c r="D72" s="26" t="s">
        <v>171</v>
      </c>
      <c r="E72" s="13" t="s">
        <v>172</v>
      </c>
      <c r="F72" s="16" t="s">
        <v>177</v>
      </c>
      <c r="H72" s="14" t="s">
        <v>178</v>
      </c>
      <c r="I72" s="15"/>
    </row>
    <row r="73" spans="1:9" ht="15.75" customHeight="1">
      <c r="A73" s="1">
        <v>34</v>
      </c>
      <c r="B73" s="7">
        <v>32</v>
      </c>
      <c r="C73" s="4" t="s">
        <v>106</v>
      </c>
      <c r="D73" s="26" t="s">
        <v>171</v>
      </c>
      <c r="E73" s="13" t="s">
        <v>172</v>
      </c>
      <c r="F73" s="5" t="s">
        <v>179</v>
      </c>
      <c r="H73" s="14" t="s">
        <v>180</v>
      </c>
      <c r="I73" s="15"/>
    </row>
    <row r="74" spans="1:9" ht="15.75" customHeight="1">
      <c r="A74" s="1">
        <v>35</v>
      </c>
      <c r="B74" s="7">
        <v>33</v>
      </c>
      <c r="C74" s="4" t="s">
        <v>106</v>
      </c>
      <c r="D74" s="26" t="s">
        <v>171</v>
      </c>
      <c r="E74" s="13" t="s">
        <v>172</v>
      </c>
      <c r="F74" s="16" t="s">
        <v>181</v>
      </c>
      <c r="H74" s="14" t="s">
        <v>182</v>
      </c>
      <c r="I74" s="15"/>
    </row>
    <row r="75" spans="1:9" ht="15.75" customHeight="1">
      <c r="A75" s="1">
        <v>36</v>
      </c>
      <c r="B75" s="7">
        <v>34</v>
      </c>
      <c r="C75" s="4" t="s">
        <v>106</v>
      </c>
      <c r="D75" s="26" t="s">
        <v>171</v>
      </c>
      <c r="E75" s="13" t="s">
        <v>172</v>
      </c>
      <c r="F75" s="5" t="s">
        <v>183</v>
      </c>
      <c r="H75" s="14" t="s">
        <v>184</v>
      </c>
      <c r="I75" s="15"/>
    </row>
    <row r="76" spans="1:9" ht="15.75" customHeight="1">
      <c r="A76" s="1">
        <v>37</v>
      </c>
      <c r="B76" s="7">
        <v>35</v>
      </c>
      <c r="C76" s="4" t="s">
        <v>106</v>
      </c>
      <c r="D76" s="26" t="s">
        <v>171</v>
      </c>
      <c r="E76" s="13" t="s">
        <v>172</v>
      </c>
      <c r="F76" s="16" t="s">
        <v>185</v>
      </c>
      <c r="H76" s="14" t="s">
        <v>186</v>
      </c>
      <c r="I76" s="15"/>
    </row>
    <row r="77" spans="1:9" ht="15.75" customHeight="1">
      <c r="A77" s="1">
        <v>38</v>
      </c>
      <c r="B77" s="7">
        <v>36</v>
      </c>
      <c r="C77" s="4" t="s">
        <v>106</v>
      </c>
      <c r="D77" s="26" t="s">
        <v>171</v>
      </c>
      <c r="E77" s="13" t="s">
        <v>172</v>
      </c>
      <c r="F77" s="16" t="s">
        <v>187</v>
      </c>
      <c r="H77" s="14" t="s">
        <v>188</v>
      </c>
      <c r="I77" s="15"/>
    </row>
    <row r="78" spans="1:9" ht="15.75" customHeight="1">
      <c r="A78" s="1">
        <v>39</v>
      </c>
      <c r="B78" s="7">
        <v>37</v>
      </c>
      <c r="C78" s="4" t="s">
        <v>106</v>
      </c>
      <c r="D78" s="26" t="s">
        <v>171</v>
      </c>
      <c r="E78" s="13" t="s">
        <v>172</v>
      </c>
      <c r="F78" s="5" t="s">
        <v>189</v>
      </c>
      <c r="H78" s="14" t="s">
        <v>190</v>
      </c>
      <c r="I78" s="15"/>
    </row>
    <row r="79" spans="1:9" ht="15.75" customHeight="1">
      <c r="A79" s="1">
        <v>40</v>
      </c>
      <c r="B79" s="7">
        <v>38</v>
      </c>
      <c r="C79" s="4" t="s">
        <v>106</v>
      </c>
      <c r="D79" s="26" t="s">
        <v>171</v>
      </c>
      <c r="E79" s="13" t="s">
        <v>172</v>
      </c>
      <c r="F79" s="5" t="s">
        <v>191</v>
      </c>
      <c r="H79" s="14" t="s">
        <v>192</v>
      </c>
      <c r="I79" s="15"/>
    </row>
    <row r="80" spans="1:9" ht="15.75" customHeight="1">
      <c r="A80" s="1">
        <v>41</v>
      </c>
      <c r="B80" s="7">
        <v>39</v>
      </c>
      <c r="C80" s="4" t="s">
        <v>106</v>
      </c>
      <c r="D80" s="26" t="s">
        <v>171</v>
      </c>
      <c r="E80" s="4" t="s">
        <v>172</v>
      </c>
      <c r="F80" s="16" t="s">
        <v>193</v>
      </c>
      <c r="H80" s="14" t="s">
        <v>194</v>
      </c>
      <c r="I80" s="15"/>
    </row>
    <row r="81" spans="1:9" ht="15.75" customHeight="1">
      <c r="A81" s="1">
        <v>42</v>
      </c>
      <c r="B81" s="7">
        <v>40</v>
      </c>
      <c r="C81" s="4" t="s">
        <v>106</v>
      </c>
      <c r="D81" s="26" t="s">
        <v>171</v>
      </c>
      <c r="E81" s="4" t="s">
        <v>172</v>
      </c>
      <c r="F81" s="5" t="s">
        <v>195</v>
      </c>
      <c r="H81" s="14" t="s">
        <v>196</v>
      </c>
      <c r="I81" s="15"/>
    </row>
    <row r="82" spans="1:9" ht="15.75" customHeight="1">
      <c r="A82" s="1">
        <v>1</v>
      </c>
      <c r="B82" s="7">
        <v>1</v>
      </c>
      <c r="C82" s="7"/>
      <c r="D82" s="5" t="s">
        <v>197</v>
      </c>
      <c r="E82" s="5"/>
      <c r="F82" s="5" t="s">
        <v>198</v>
      </c>
      <c r="H82" s="14" t="s">
        <v>199</v>
      </c>
      <c r="I82" s="15"/>
    </row>
    <row r="83" spans="1:9" ht="15.75" customHeight="1">
      <c r="A83" s="1">
        <v>2</v>
      </c>
      <c r="B83" s="7">
        <v>2</v>
      </c>
      <c r="C83" s="7"/>
      <c r="D83" s="5" t="s">
        <v>197</v>
      </c>
      <c r="E83" s="5"/>
      <c r="F83" s="5" t="s">
        <v>200</v>
      </c>
      <c r="H83" s="14" t="s">
        <v>201</v>
      </c>
      <c r="I83" s="15"/>
    </row>
    <row r="84" spans="1:9" ht="15.75" customHeight="1">
      <c r="A84" s="1">
        <v>3</v>
      </c>
      <c r="B84" s="7">
        <v>3</v>
      </c>
      <c r="C84" s="7"/>
      <c r="D84" s="5" t="s">
        <v>197</v>
      </c>
      <c r="E84" s="6"/>
      <c r="F84" s="5" t="s">
        <v>202</v>
      </c>
      <c r="H84" s="14" t="s">
        <v>203</v>
      </c>
      <c r="I84" s="15"/>
    </row>
    <row r="85" spans="1:9" ht="15.75" customHeight="1">
      <c r="A85" s="1">
        <v>4</v>
      </c>
      <c r="B85" s="7">
        <v>4</v>
      </c>
      <c r="C85" s="7"/>
      <c r="D85" s="5" t="s">
        <v>197</v>
      </c>
      <c r="E85" s="6"/>
      <c r="F85" s="5" t="s">
        <v>204</v>
      </c>
      <c r="H85" s="14" t="s">
        <v>205</v>
      </c>
      <c r="I85" s="15"/>
    </row>
    <row r="86" spans="1:9" ht="15.75" customHeight="1">
      <c r="A86" s="1">
        <v>5</v>
      </c>
      <c r="B86" s="7"/>
      <c r="C86" s="7"/>
      <c r="D86" s="8"/>
      <c r="E86" s="9"/>
      <c r="F86" s="8" t="s">
        <v>206</v>
      </c>
      <c r="H86" s="14" t="s">
        <v>12</v>
      </c>
      <c r="I86" s="15"/>
    </row>
    <row r="87" spans="1:9" ht="15.75" customHeight="1">
      <c r="A87" s="1">
        <v>30</v>
      </c>
      <c r="B87" s="7"/>
      <c r="C87" s="7"/>
      <c r="D87" s="8"/>
      <c r="E87" s="9"/>
      <c r="F87" s="8" t="s">
        <v>207</v>
      </c>
      <c r="H87" s="14" t="s">
        <v>12</v>
      </c>
      <c r="I87" s="15"/>
    </row>
    <row r="88" spans="1:9" ht="15.75" customHeight="1">
      <c r="A88" s="1">
        <v>43</v>
      </c>
      <c r="B88" s="7">
        <v>41</v>
      </c>
      <c r="C88" s="7"/>
      <c r="D88" s="5" t="s">
        <v>208</v>
      </c>
      <c r="E88" s="5"/>
      <c r="F88" s="5" t="s">
        <v>209</v>
      </c>
      <c r="H88" s="14" t="s">
        <v>210</v>
      </c>
      <c r="I88" s="15"/>
    </row>
    <row r="89" spans="1:9" ht="15.75" customHeight="1">
      <c r="A89" s="1">
        <v>44</v>
      </c>
      <c r="B89" s="7">
        <v>42</v>
      </c>
      <c r="C89" s="7"/>
      <c r="D89" s="5" t="s">
        <v>208</v>
      </c>
      <c r="E89" s="5"/>
      <c r="F89" s="5" t="s">
        <v>211</v>
      </c>
      <c r="H89" s="14" t="s">
        <v>212</v>
      </c>
      <c r="I89" s="15"/>
    </row>
    <row r="90" spans="1:9" ht="15.75" customHeight="1">
      <c r="A90" s="1">
        <v>45</v>
      </c>
      <c r="B90" s="7">
        <v>43</v>
      </c>
      <c r="C90" s="7"/>
      <c r="D90" s="5" t="s">
        <v>208</v>
      </c>
      <c r="E90" s="5"/>
      <c r="F90" s="5" t="s">
        <v>213</v>
      </c>
      <c r="H90" s="14" t="s">
        <v>214</v>
      </c>
      <c r="I90" s="15"/>
    </row>
    <row r="91" spans="1:9" ht="15.75" customHeight="1">
      <c r="A91" s="1">
        <v>46</v>
      </c>
      <c r="B91" s="7">
        <v>44</v>
      </c>
      <c r="C91" s="7"/>
      <c r="D91" s="5" t="s">
        <v>208</v>
      </c>
      <c r="E91" s="5"/>
      <c r="F91" s="5" t="s">
        <v>215</v>
      </c>
      <c r="H91" s="14" t="s">
        <v>216</v>
      </c>
      <c r="I91" s="15"/>
    </row>
    <row r="92" spans="1:9" ht="15.75" customHeight="1">
      <c r="A92" s="1">
        <v>47</v>
      </c>
      <c r="B92" s="7">
        <v>45</v>
      </c>
      <c r="C92" s="7"/>
      <c r="D92" s="5" t="s">
        <v>208</v>
      </c>
      <c r="E92" s="5"/>
      <c r="F92" s="5" t="s">
        <v>217</v>
      </c>
      <c r="H92" s="14" t="s">
        <v>218</v>
      </c>
      <c r="I92" s="15"/>
    </row>
    <row r="93" spans="1:9" ht="15.75" customHeight="1">
      <c r="A93" s="1">
        <v>48</v>
      </c>
      <c r="B93" s="7">
        <v>46</v>
      </c>
      <c r="C93" s="7"/>
      <c r="D93" s="5" t="s">
        <v>208</v>
      </c>
      <c r="E93" s="5"/>
      <c r="F93" s="5" t="s">
        <v>219</v>
      </c>
      <c r="H93" s="14" t="s">
        <v>220</v>
      </c>
      <c r="I93" s="15"/>
    </row>
    <row r="94" spans="1:9" ht="15.75" customHeight="1">
      <c r="A94" s="1">
        <v>49</v>
      </c>
      <c r="B94" s="7">
        <v>47</v>
      </c>
      <c r="C94" s="7"/>
      <c r="D94" s="5" t="s">
        <v>208</v>
      </c>
      <c r="E94" s="5"/>
      <c r="F94" s="5" t="s">
        <v>221</v>
      </c>
      <c r="H94" s="14" t="s">
        <v>222</v>
      </c>
      <c r="I94" s="15"/>
    </row>
    <row r="95" spans="1:9" ht="15.75" customHeight="1">
      <c r="A95" s="1">
        <v>50</v>
      </c>
      <c r="B95" s="7"/>
      <c r="C95" s="7"/>
      <c r="D95" s="5"/>
      <c r="E95" s="5"/>
      <c r="F95" s="5" t="s">
        <v>223</v>
      </c>
      <c r="H95" s="14" t="s">
        <v>12</v>
      </c>
      <c r="I95" s="15"/>
    </row>
    <row r="96" spans="1:9" ht="15.75" customHeight="1">
      <c r="A96" s="1">
        <v>51</v>
      </c>
      <c r="B96" s="7"/>
      <c r="C96" s="7"/>
      <c r="D96" s="5"/>
      <c r="E96" s="5"/>
      <c r="F96" s="5" t="s">
        <v>224</v>
      </c>
      <c r="H96" s="14" t="s">
        <v>12</v>
      </c>
      <c r="I96" s="15"/>
    </row>
    <row r="97" spans="1:9" ht="15.75" customHeight="1">
      <c r="A97" s="1">
        <v>73</v>
      </c>
      <c r="B97" s="7"/>
      <c r="C97" s="7"/>
      <c r="D97" s="8"/>
      <c r="E97" s="8"/>
      <c r="F97" s="8" t="s">
        <v>225</v>
      </c>
      <c r="H97" s="14" t="s">
        <v>12</v>
      </c>
      <c r="I97" s="15"/>
    </row>
    <row r="98" spans="1:9" ht="15.75" customHeight="1">
      <c r="A98" s="1">
        <v>74</v>
      </c>
      <c r="B98" s="7">
        <v>69</v>
      </c>
      <c r="C98" s="7"/>
      <c r="D98" s="5" t="s">
        <v>226</v>
      </c>
      <c r="E98" s="5"/>
      <c r="F98" s="5" t="s">
        <v>227</v>
      </c>
      <c r="H98" s="14" t="s">
        <v>228</v>
      </c>
      <c r="I98" s="15"/>
    </row>
    <row r="99" spans="1:9" ht="15.75" customHeight="1">
      <c r="A99" s="1">
        <v>75</v>
      </c>
      <c r="B99" s="7">
        <v>70</v>
      </c>
      <c r="C99" s="7"/>
      <c r="D99" s="5" t="s">
        <v>226</v>
      </c>
      <c r="E99" s="5"/>
      <c r="F99" s="5" t="s">
        <v>229</v>
      </c>
      <c r="H99" s="14" t="s">
        <v>230</v>
      </c>
      <c r="I99" s="15"/>
    </row>
    <row r="100" spans="1:9" ht="15.75" customHeight="1">
      <c r="A100" s="1">
        <v>76</v>
      </c>
      <c r="B100" s="7">
        <v>71</v>
      </c>
      <c r="C100" s="7"/>
      <c r="D100" s="5" t="s">
        <v>226</v>
      </c>
      <c r="E100" s="5"/>
      <c r="F100" s="5" t="s">
        <v>231</v>
      </c>
      <c r="H100" s="14" t="s">
        <v>232</v>
      </c>
      <c r="I100" s="15"/>
    </row>
    <row r="101" spans="1:9" ht="15.75" customHeight="1">
      <c r="A101" s="1">
        <v>77</v>
      </c>
      <c r="B101" s="7">
        <v>72</v>
      </c>
      <c r="C101" s="7"/>
      <c r="D101" s="5" t="s">
        <v>226</v>
      </c>
      <c r="E101" s="5"/>
      <c r="F101" s="5" t="s">
        <v>233</v>
      </c>
      <c r="H101" s="14" t="s">
        <v>234</v>
      </c>
      <c r="I101" s="15"/>
    </row>
    <row r="102" spans="1:9" ht="15.75" customHeight="1">
      <c r="A102" s="1">
        <v>78</v>
      </c>
      <c r="B102" s="7"/>
      <c r="C102" s="7"/>
      <c r="D102" s="8"/>
      <c r="E102" s="8"/>
      <c r="F102" s="8" t="s">
        <v>235</v>
      </c>
      <c r="H102" s="14" t="s">
        <v>12</v>
      </c>
      <c r="I102" s="15"/>
    </row>
    <row r="103" spans="1:9" ht="15.75" customHeight="1">
      <c r="A103" s="1">
        <v>79</v>
      </c>
      <c r="B103" s="7">
        <v>73</v>
      </c>
      <c r="C103" s="7"/>
      <c r="D103" s="5" t="s">
        <v>226</v>
      </c>
      <c r="E103" s="5"/>
      <c r="F103" s="5" t="s">
        <v>236</v>
      </c>
      <c r="H103" s="14" t="s">
        <v>237</v>
      </c>
      <c r="I103" s="15"/>
    </row>
    <row r="104" spans="1:9" ht="15.75" customHeight="1">
      <c r="A104" s="1">
        <v>80</v>
      </c>
      <c r="B104" s="7">
        <v>74</v>
      </c>
      <c r="C104" s="7"/>
      <c r="D104" s="5" t="s">
        <v>226</v>
      </c>
      <c r="E104" s="5"/>
      <c r="F104" s="5" t="s">
        <v>238</v>
      </c>
      <c r="H104" s="14" t="s">
        <v>239</v>
      </c>
      <c r="I104" s="15"/>
    </row>
    <row r="105" spans="1:9" ht="15.75" customHeight="1">
      <c r="A105" s="1">
        <v>81</v>
      </c>
      <c r="B105" s="7">
        <v>75</v>
      </c>
      <c r="C105" s="7"/>
      <c r="D105" s="5" t="s">
        <v>226</v>
      </c>
      <c r="E105" s="5"/>
      <c r="F105" s="5" t="s">
        <v>240</v>
      </c>
      <c r="H105" s="14" t="s">
        <v>241</v>
      </c>
      <c r="I105" s="15"/>
    </row>
    <row r="106" spans="1:9" ht="15.75" customHeight="1">
      <c r="A106" s="1">
        <v>82</v>
      </c>
      <c r="B106" s="7">
        <v>76</v>
      </c>
      <c r="C106" s="7"/>
      <c r="D106" s="5" t="s">
        <v>226</v>
      </c>
      <c r="E106" s="5"/>
      <c r="F106" s="5" t="s">
        <v>242</v>
      </c>
      <c r="H106" s="14" t="s">
        <v>243</v>
      </c>
      <c r="I106" s="15"/>
    </row>
    <row r="107" spans="1:9" ht="15.75" customHeight="1">
      <c r="A107" s="1">
        <v>83</v>
      </c>
      <c r="B107" s="7"/>
      <c r="C107" s="7"/>
      <c r="D107" s="8"/>
      <c r="E107" s="8"/>
      <c r="F107" s="8" t="s">
        <v>244</v>
      </c>
      <c r="H107" s="14" t="s">
        <v>12</v>
      </c>
      <c r="I107" s="15"/>
    </row>
    <row r="108" spans="1:9" ht="15.75" customHeight="1">
      <c r="A108" s="1">
        <v>84</v>
      </c>
      <c r="B108" s="7">
        <v>77</v>
      </c>
      <c r="C108" s="7"/>
      <c r="D108" s="5" t="s">
        <v>245</v>
      </c>
      <c r="E108" s="5"/>
      <c r="F108" s="5" t="s">
        <v>246</v>
      </c>
      <c r="H108" s="14" t="s">
        <v>247</v>
      </c>
      <c r="I108" s="15"/>
    </row>
    <row r="109" spans="1:9" ht="15.75" customHeight="1">
      <c r="A109" s="1">
        <v>85</v>
      </c>
      <c r="B109" s="7">
        <v>78</v>
      </c>
      <c r="C109" s="7"/>
      <c r="D109" s="5" t="s">
        <v>245</v>
      </c>
      <c r="E109" s="5"/>
      <c r="F109" s="5" t="s">
        <v>248</v>
      </c>
      <c r="H109" s="14" t="s">
        <v>249</v>
      </c>
      <c r="I109" s="15"/>
    </row>
    <row r="110" spans="1:9" ht="15.75" customHeight="1">
      <c r="A110" s="1">
        <v>86</v>
      </c>
      <c r="B110" s="7">
        <v>79</v>
      </c>
      <c r="C110" s="7"/>
      <c r="D110" s="5" t="s">
        <v>245</v>
      </c>
      <c r="E110" s="5"/>
      <c r="F110" s="5" t="s">
        <v>250</v>
      </c>
      <c r="H110" s="14" t="s">
        <v>251</v>
      </c>
      <c r="I110" s="15"/>
    </row>
    <row r="111" spans="1:9" ht="15.75" customHeight="1">
      <c r="A111" s="1">
        <v>87</v>
      </c>
      <c r="B111" s="7">
        <v>80</v>
      </c>
      <c r="C111" s="7"/>
      <c r="D111" s="5" t="s">
        <v>245</v>
      </c>
      <c r="E111" s="5"/>
      <c r="F111" s="5" t="s">
        <v>252</v>
      </c>
      <c r="H111" s="14" t="s">
        <v>253</v>
      </c>
      <c r="I111" s="15"/>
    </row>
    <row r="112" spans="1:9" ht="15.75" customHeight="1">
      <c r="A112" s="1">
        <v>88</v>
      </c>
      <c r="B112" s="7">
        <v>81</v>
      </c>
      <c r="C112" s="7"/>
      <c r="D112" s="5" t="s">
        <v>245</v>
      </c>
      <c r="E112" s="5"/>
      <c r="F112" s="5" t="s">
        <v>254</v>
      </c>
      <c r="H112" s="14" t="s">
        <v>255</v>
      </c>
      <c r="I112" s="15"/>
    </row>
    <row r="113" spans="1:9" ht="15.75" customHeight="1">
      <c r="A113" s="1">
        <v>89</v>
      </c>
      <c r="B113" s="7">
        <v>82</v>
      </c>
      <c r="C113" s="7"/>
      <c r="D113" s="5" t="s">
        <v>245</v>
      </c>
      <c r="E113" s="5"/>
      <c r="F113" s="5" t="s">
        <v>256</v>
      </c>
      <c r="H113" s="14" t="s">
        <v>257</v>
      </c>
      <c r="I113" s="15"/>
    </row>
    <row r="114" spans="1:9" ht="15.75" customHeight="1">
      <c r="A114" s="1">
        <v>90</v>
      </c>
      <c r="B114" s="7">
        <v>83</v>
      </c>
      <c r="C114" s="7"/>
      <c r="D114" s="5" t="s">
        <v>245</v>
      </c>
      <c r="E114" s="5"/>
      <c r="F114" s="5" t="s">
        <v>258</v>
      </c>
      <c r="H114" s="14" t="s">
        <v>259</v>
      </c>
      <c r="I114" s="15"/>
    </row>
    <row r="115" spans="1:9" ht="15.75" customHeight="1">
      <c r="A115" s="1">
        <v>91</v>
      </c>
      <c r="B115" s="7"/>
      <c r="C115" s="7"/>
      <c r="D115" s="5"/>
      <c r="E115" s="5"/>
      <c r="F115" s="5" t="s">
        <v>260</v>
      </c>
      <c r="H115" s="14" t="s">
        <v>12</v>
      </c>
      <c r="I115" s="15"/>
    </row>
    <row r="116" spans="1:9" ht="15.75" customHeight="1">
      <c r="A116" s="1">
        <v>92</v>
      </c>
      <c r="B116" s="7"/>
      <c r="C116" s="7"/>
      <c r="D116" s="8"/>
      <c r="E116" s="8"/>
      <c r="F116" s="8" t="s">
        <v>261</v>
      </c>
      <c r="H116" s="14" t="s">
        <v>12</v>
      </c>
      <c r="I116" s="15"/>
    </row>
    <row r="117" spans="1:9" ht="15.75" customHeight="1">
      <c r="A117" s="1">
        <v>105</v>
      </c>
      <c r="B117" s="7"/>
      <c r="C117" s="7"/>
      <c r="D117" s="8"/>
      <c r="E117" s="8"/>
      <c r="F117" s="8" t="s">
        <v>262</v>
      </c>
      <c r="H117" s="14" t="s">
        <v>12</v>
      </c>
      <c r="I117" s="15"/>
    </row>
    <row r="118" spans="1:9" ht="15.75" customHeight="1">
      <c r="A118" s="1">
        <v>106</v>
      </c>
      <c r="B118" s="7">
        <v>96</v>
      </c>
      <c r="C118" s="7"/>
      <c r="D118" s="5" t="s">
        <v>263</v>
      </c>
      <c r="E118" s="5"/>
      <c r="F118" s="5" t="s">
        <v>264</v>
      </c>
      <c r="H118" s="14" t="s">
        <v>265</v>
      </c>
      <c r="I118" s="15"/>
    </row>
    <row r="119" spans="1:9" ht="15.75" customHeight="1">
      <c r="A119" s="1">
        <v>107</v>
      </c>
      <c r="B119" s="7">
        <v>97</v>
      </c>
      <c r="C119" s="7"/>
      <c r="D119" s="5" t="s">
        <v>263</v>
      </c>
      <c r="E119" s="5"/>
      <c r="F119" s="5" t="s">
        <v>266</v>
      </c>
      <c r="H119" s="14" t="s">
        <v>267</v>
      </c>
      <c r="I119" s="15"/>
    </row>
    <row r="120" spans="1:9" ht="15.75" customHeight="1">
      <c r="A120" s="1">
        <v>108</v>
      </c>
      <c r="B120" s="7">
        <v>98</v>
      </c>
      <c r="C120" s="7"/>
      <c r="D120" s="5" t="s">
        <v>263</v>
      </c>
      <c r="E120" s="5"/>
      <c r="F120" s="5" t="s">
        <v>268</v>
      </c>
      <c r="H120" s="14" t="s">
        <v>269</v>
      </c>
      <c r="I120" s="15"/>
    </row>
    <row r="121" spans="1:9" ht="15.75" customHeight="1">
      <c r="A121" s="1">
        <v>109</v>
      </c>
      <c r="B121" s="7">
        <v>99</v>
      </c>
      <c r="C121" s="7"/>
      <c r="D121" s="5" t="s">
        <v>263</v>
      </c>
      <c r="E121" s="5"/>
      <c r="F121" s="5" t="s">
        <v>270</v>
      </c>
      <c r="H121" s="14" t="s">
        <v>271</v>
      </c>
      <c r="I121" s="15"/>
    </row>
    <row r="122" spans="1:9" ht="15.75" customHeight="1">
      <c r="A122" s="1">
        <v>110</v>
      </c>
      <c r="B122" s="7">
        <v>100</v>
      </c>
      <c r="C122" s="7"/>
      <c r="D122" s="5" t="s">
        <v>263</v>
      </c>
      <c r="E122" s="5"/>
      <c r="F122" s="5" t="s">
        <v>272</v>
      </c>
      <c r="H122" s="14" t="s">
        <v>273</v>
      </c>
      <c r="I122" s="15"/>
    </row>
    <row r="123" spans="1:9" ht="15.75" customHeight="1">
      <c r="A123" s="1">
        <v>111</v>
      </c>
      <c r="B123" s="7">
        <v>101</v>
      </c>
      <c r="C123" s="7"/>
      <c r="D123" s="5" t="s">
        <v>263</v>
      </c>
      <c r="E123" s="5"/>
      <c r="F123" s="5" t="s">
        <v>274</v>
      </c>
      <c r="H123" s="14" t="s">
        <v>275</v>
      </c>
      <c r="I123" s="15"/>
    </row>
    <row r="124" spans="1:9" ht="15.75" customHeight="1">
      <c r="A124" s="1">
        <v>112</v>
      </c>
      <c r="B124" s="7">
        <v>102</v>
      </c>
      <c r="C124" s="7"/>
      <c r="D124" s="5" t="s">
        <v>263</v>
      </c>
      <c r="E124" s="5"/>
      <c r="F124" s="5" t="s">
        <v>276</v>
      </c>
      <c r="H124" s="14" t="s">
        <v>277</v>
      </c>
      <c r="I124" s="15"/>
    </row>
    <row r="125" spans="1:9" ht="15.75" customHeight="1">
      <c r="A125" s="1">
        <v>113</v>
      </c>
      <c r="B125" s="7">
        <v>103</v>
      </c>
      <c r="C125" s="7"/>
      <c r="D125" s="5" t="s">
        <v>263</v>
      </c>
      <c r="E125" s="5"/>
      <c r="F125" s="5" t="s">
        <v>278</v>
      </c>
      <c r="H125" s="14" t="s">
        <v>279</v>
      </c>
      <c r="I125" s="15"/>
    </row>
    <row r="126" spans="1:9" ht="15.75" customHeight="1">
      <c r="A126" s="1">
        <v>114</v>
      </c>
      <c r="B126" s="7">
        <v>104</v>
      </c>
      <c r="C126" s="7"/>
      <c r="D126" s="5" t="s">
        <v>263</v>
      </c>
      <c r="E126" s="5"/>
      <c r="F126" s="5" t="s">
        <v>280</v>
      </c>
      <c r="H126" s="14" t="s">
        <v>281</v>
      </c>
      <c r="I126" s="15"/>
    </row>
    <row r="127" spans="1:9" ht="15.75" customHeight="1">
      <c r="A127" s="1">
        <v>115</v>
      </c>
      <c r="B127" s="7">
        <v>105</v>
      </c>
      <c r="C127" s="7"/>
      <c r="D127" s="5" t="s">
        <v>263</v>
      </c>
      <c r="E127" s="5"/>
      <c r="F127" s="5" t="s">
        <v>282</v>
      </c>
      <c r="H127" s="14" t="s">
        <v>283</v>
      </c>
      <c r="I127" s="15"/>
    </row>
    <row r="128" spans="1:9" ht="15.75" customHeight="1">
      <c r="A128" s="1">
        <v>116</v>
      </c>
      <c r="B128" s="7">
        <v>106</v>
      </c>
      <c r="C128" s="7"/>
      <c r="D128" s="5" t="s">
        <v>263</v>
      </c>
      <c r="E128" s="5"/>
      <c r="F128" s="5" t="s">
        <v>284</v>
      </c>
      <c r="H128" s="14" t="s">
        <v>285</v>
      </c>
      <c r="I128" s="15"/>
    </row>
    <row r="129" spans="1:10" ht="15.75" customHeight="1">
      <c r="A129" s="1">
        <v>117</v>
      </c>
      <c r="B129" s="7">
        <v>107</v>
      </c>
      <c r="C129" s="7"/>
      <c r="D129" s="5" t="s">
        <v>263</v>
      </c>
      <c r="E129" s="5"/>
      <c r="F129" s="5" t="s">
        <v>286</v>
      </c>
      <c r="H129" s="14" t="s">
        <v>287</v>
      </c>
      <c r="I129" s="15"/>
    </row>
    <row r="130" spans="1:10" ht="15.75" customHeight="1">
      <c r="A130" s="1">
        <v>118</v>
      </c>
      <c r="B130" s="7">
        <v>108</v>
      </c>
      <c r="C130" s="7"/>
      <c r="D130" s="5" t="s">
        <v>263</v>
      </c>
      <c r="E130" s="5"/>
      <c r="F130" s="5" t="s">
        <v>288</v>
      </c>
      <c r="H130" s="14" t="s">
        <v>289</v>
      </c>
      <c r="I130" s="15"/>
    </row>
    <row r="131" spans="1:10" ht="15.75" customHeight="1">
      <c r="A131" s="1">
        <v>119</v>
      </c>
      <c r="B131" s="7"/>
      <c r="C131" s="7"/>
      <c r="D131" s="8"/>
      <c r="E131" s="8"/>
      <c r="F131" s="8" t="s">
        <v>290</v>
      </c>
      <c r="H131" s="14" t="s">
        <v>12</v>
      </c>
      <c r="I131" s="15"/>
    </row>
    <row r="132" spans="1:10" ht="15.75" customHeight="1">
      <c r="A132" s="1">
        <v>120</v>
      </c>
      <c r="B132" s="7">
        <v>109</v>
      </c>
      <c r="C132" s="7"/>
      <c r="D132" s="5" t="s">
        <v>291</v>
      </c>
      <c r="E132" s="5"/>
      <c r="F132" s="5" t="s">
        <v>292</v>
      </c>
      <c r="H132" s="14" t="s">
        <v>293</v>
      </c>
      <c r="I132" s="15"/>
    </row>
    <row r="133" spans="1:10" ht="15.75" customHeight="1">
      <c r="A133" s="1">
        <v>121</v>
      </c>
      <c r="B133" s="7">
        <v>110</v>
      </c>
      <c r="C133" s="7"/>
      <c r="D133" s="5" t="s">
        <v>291</v>
      </c>
      <c r="E133" s="6"/>
      <c r="F133" s="5" t="s">
        <v>294</v>
      </c>
      <c r="H133" s="14" t="s">
        <v>295</v>
      </c>
      <c r="I133" s="15"/>
    </row>
    <row r="134" spans="1:10" ht="15.75" customHeight="1">
      <c r="A134" s="1">
        <v>122</v>
      </c>
      <c r="B134" s="7">
        <v>111</v>
      </c>
      <c r="C134" s="7"/>
      <c r="D134" s="5" t="s">
        <v>291</v>
      </c>
      <c r="E134" s="6"/>
      <c r="F134" s="5" t="s">
        <v>296</v>
      </c>
      <c r="H134" s="14" t="s">
        <v>297</v>
      </c>
      <c r="I134" s="15"/>
    </row>
    <row r="135" spans="1:10" ht="15.75" customHeight="1">
      <c r="A135" s="1">
        <v>123</v>
      </c>
      <c r="B135" s="7">
        <v>112</v>
      </c>
      <c r="C135" s="7"/>
      <c r="D135" s="5" t="s">
        <v>291</v>
      </c>
      <c r="E135" s="6"/>
      <c r="F135" s="5" t="s">
        <v>298</v>
      </c>
      <c r="H135" s="14" t="s">
        <v>299</v>
      </c>
      <c r="I135" s="15"/>
    </row>
    <row r="136" spans="1:10" ht="15.75" customHeight="1">
      <c r="A136" s="1">
        <v>124</v>
      </c>
      <c r="B136" s="7">
        <v>113</v>
      </c>
      <c r="C136" s="7"/>
      <c r="D136" s="5" t="s">
        <v>291</v>
      </c>
      <c r="E136" s="6"/>
      <c r="F136" s="5" t="s">
        <v>300</v>
      </c>
      <c r="H136" s="14" t="s">
        <v>301</v>
      </c>
      <c r="I136" s="15"/>
    </row>
    <row r="137" spans="1:10" ht="15.75" customHeight="1">
      <c r="A137" s="1">
        <v>125</v>
      </c>
      <c r="B137" s="7">
        <v>114</v>
      </c>
      <c r="C137" s="7"/>
      <c r="D137" s="5" t="s">
        <v>291</v>
      </c>
      <c r="E137" s="6"/>
      <c r="F137" s="5" t="s">
        <v>302</v>
      </c>
      <c r="H137" s="14" t="s">
        <v>303</v>
      </c>
      <c r="I137" s="15"/>
    </row>
    <row r="138" spans="1:10" ht="15.75" customHeight="1">
      <c r="A138" s="1">
        <v>126</v>
      </c>
      <c r="B138" s="7">
        <v>115</v>
      </c>
      <c r="C138" s="7"/>
      <c r="D138" s="5" t="s">
        <v>291</v>
      </c>
      <c r="E138" s="6"/>
      <c r="F138" s="5" t="s">
        <v>304</v>
      </c>
      <c r="H138" s="14" t="s">
        <v>305</v>
      </c>
      <c r="I138" s="15"/>
    </row>
    <row r="139" spans="1:10" ht="15.75" customHeight="1">
      <c r="A139" s="1">
        <v>127</v>
      </c>
      <c r="B139" s="7">
        <v>116</v>
      </c>
      <c r="C139" s="7"/>
      <c r="D139" s="5" t="s">
        <v>291</v>
      </c>
      <c r="E139" s="6"/>
      <c r="F139" s="5" t="s">
        <v>306</v>
      </c>
      <c r="H139" s="14" t="s">
        <v>307</v>
      </c>
      <c r="I139" s="15"/>
      <c r="J139"/>
    </row>
    <row r="140" spans="1:10" ht="15.75" customHeight="1">
      <c r="A140" s="1">
        <v>128</v>
      </c>
      <c r="B140" s="7">
        <v>117</v>
      </c>
      <c r="C140" s="7"/>
      <c r="D140" s="5" t="s">
        <v>291</v>
      </c>
      <c r="E140" s="6"/>
      <c r="F140" s="5" t="s">
        <v>308</v>
      </c>
      <c r="H140" s="14" t="s">
        <v>309</v>
      </c>
      <c r="I140" s="15"/>
    </row>
    <row r="141" spans="1:10" ht="15.75" customHeight="1">
      <c r="A141" s="1">
        <v>129</v>
      </c>
      <c r="B141" s="7">
        <v>118</v>
      </c>
      <c r="C141" s="7"/>
      <c r="D141" s="5" t="s">
        <v>291</v>
      </c>
      <c r="E141" s="6"/>
      <c r="F141" s="5" t="s">
        <v>310</v>
      </c>
      <c r="H141" s="14" t="s">
        <v>311</v>
      </c>
      <c r="I141" s="15"/>
      <c r="J141"/>
    </row>
    <row r="142" spans="1:10" ht="15.75" customHeight="1">
      <c r="A142" s="1">
        <v>130</v>
      </c>
      <c r="B142" s="7">
        <v>119</v>
      </c>
      <c r="C142" s="7"/>
      <c r="D142" s="5" t="s">
        <v>291</v>
      </c>
      <c r="E142" s="6"/>
      <c r="F142" s="5" t="s">
        <v>312</v>
      </c>
      <c r="H142" s="14" t="s">
        <v>313</v>
      </c>
      <c r="I142" s="15"/>
      <c r="J142"/>
    </row>
    <row r="143" spans="1:10" ht="15.75" customHeight="1">
      <c r="A143" s="1">
        <v>131</v>
      </c>
      <c r="B143" s="7">
        <v>120</v>
      </c>
      <c r="C143" s="7"/>
      <c r="D143" s="5" t="s">
        <v>291</v>
      </c>
      <c r="E143" s="6"/>
      <c r="F143" s="5" t="s">
        <v>314</v>
      </c>
      <c r="H143" s="14" t="s">
        <v>315</v>
      </c>
      <c r="I143" s="15"/>
      <c r="J143"/>
    </row>
    <row r="144" spans="1:10" ht="15.75" customHeight="1">
      <c r="A144" s="1">
        <v>132</v>
      </c>
      <c r="B144" s="7"/>
      <c r="C144" s="7"/>
      <c r="D144" s="8"/>
      <c r="E144" s="9"/>
      <c r="F144" s="8" t="s">
        <v>316</v>
      </c>
      <c r="H144" s="14"/>
      <c r="I144" s="15"/>
      <c r="J144"/>
    </row>
    <row r="145" spans="1:10" ht="15.75" customHeight="1">
      <c r="A145" s="1">
        <v>141</v>
      </c>
      <c r="B145" s="7"/>
      <c r="C145" s="7"/>
      <c r="D145" s="8"/>
      <c r="E145" s="9"/>
      <c r="F145" s="8" t="s">
        <v>317</v>
      </c>
      <c r="H145" s="14"/>
      <c r="I145" s="15"/>
      <c r="J145"/>
    </row>
    <row r="146" spans="1:10" ht="15.75" customHeight="1">
      <c r="A146" s="1">
        <v>142</v>
      </c>
      <c r="B146" s="7"/>
      <c r="C146" s="7"/>
      <c r="D146" s="5"/>
      <c r="E146" s="6"/>
      <c r="F146" s="5" t="s">
        <v>318</v>
      </c>
      <c r="H146" s="14"/>
      <c r="I146" s="15"/>
      <c r="J146"/>
    </row>
    <row r="147" spans="1:10" ht="15.75" customHeight="1">
      <c r="A147" s="1">
        <v>143</v>
      </c>
      <c r="B147" s="7"/>
      <c r="C147" s="7"/>
      <c r="D147" s="5"/>
      <c r="E147" s="6"/>
      <c r="F147" s="5" t="s">
        <v>319</v>
      </c>
      <c r="H147" s="14"/>
      <c r="I147" s="15"/>
      <c r="J147"/>
    </row>
    <row r="148" spans="1:10" ht="15.75" customHeight="1">
      <c r="A148" s="1">
        <v>144</v>
      </c>
      <c r="B148" s="7"/>
      <c r="C148" s="7"/>
      <c r="D148" s="5"/>
      <c r="E148" s="6"/>
      <c r="F148" s="5" t="s">
        <v>320</v>
      </c>
      <c r="H148" s="14"/>
      <c r="I148" s="15"/>
      <c r="J148"/>
    </row>
    <row r="149" spans="1:10" ht="15.75" customHeight="1">
      <c r="A149" s="1">
        <v>145</v>
      </c>
      <c r="B149" s="7"/>
      <c r="C149" s="7"/>
      <c r="D149" s="5"/>
      <c r="E149" s="6"/>
      <c r="F149" s="5" t="s">
        <v>321</v>
      </c>
      <c r="H149" s="14"/>
      <c r="I149" s="15"/>
      <c r="J149"/>
    </row>
    <row r="150" spans="1:10" ht="15.75" customHeight="1">
      <c r="A150" s="1">
        <v>146</v>
      </c>
      <c r="B150" s="7"/>
      <c r="C150" s="7"/>
      <c r="D150" s="5"/>
      <c r="E150" s="6"/>
      <c r="F150" s="5" t="s">
        <v>322</v>
      </c>
      <c r="H150" s="14"/>
      <c r="I150" s="15"/>
      <c r="J150"/>
    </row>
    <row r="151" spans="1:10" ht="15.75" customHeight="1">
      <c r="A151" s="1">
        <v>147</v>
      </c>
      <c r="B151" s="7"/>
      <c r="C151" s="7"/>
      <c r="D151" s="5"/>
      <c r="E151" s="6"/>
      <c r="F151" s="5" t="s">
        <v>323</v>
      </c>
      <c r="H151" s="14"/>
      <c r="I151" s="15"/>
      <c r="J151"/>
    </row>
    <row r="152" spans="1:10" ht="15.75" customHeight="1">
      <c r="A152" s="1">
        <v>148</v>
      </c>
      <c r="B152" s="7"/>
      <c r="C152" s="7"/>
      <c r="D152" s="8"/>
      <c r="E152" s="9"/>
      <c r="F152" s="8" t="s">
        <v>324</v>
      </c>
      <c r="H152" s="14"/>
      <c r="I152" s="15"/>
      <c r="J152"/>
    </row>
    <row r="153" spans="1:10" ht="15.75" customHeight="1">
      <c r="A153" s="1">
        <v>149</v>
      </c>
      <c r="B153" s="7">
        <v>129</v>
      </c>
      <c r="C153" s="7"/>
      <c r="D153" s="5"/>
      <c r="E153" s="6"/>
      <c r="F153" s="5" t="s">
        <v>325</v>
      </c>
      <c r="H153" s="14" t="s">
        <v>326</v>
      </c>
      <c r="I153" s="15"/>
      <c r="J153"/>
    </row>
    <row r="154" spans="1:10" ht="15.75" customHeight="1">
      <c r="A154" s="1">
        <v>150</v>
      </c>
      <c r="B154" s="4"/>
      <c r="C154" s="4"/>
      <c r="D154" s="27"/>
      <c r="E154" s="28"/>
      <c r="F154" s="28"/>
      <c r="H154" s="29"/>
      <c r="I154" s="30"/>
      <c r="J154"/>
    </row>
  </sheetData>
  <phoneticPr fontId="2"/>
  <pageMargins left="0.65" right="0.44" top="0.28000000000000003" bottom="0.37" header="0.31496062992125984" footer="0.31496062992125984"/>
  <pageSetup paperSize="8" scale="5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F14AD-54AE-9346-AD9F-AB1042CE868A}">
  <sheetPr>
    <tabColor theme="4" tint="0.79998168889431442"/>
  </sheetPr>
  <dimension ref="A1:Z583"/>
  <sheetViews>
    <sheetView showGridLines="0" topLeftCell="O1" zoomScale="91" workbookViewId="0">
      <selection activeCell="R2" sqref="R2"/>
    </sheetView>
  </sheetViews>
  <sheetFormatPr baseColWidth="10" defaultColWidth="7.5703125" defaultRowHeight="18"/>
  <cols>
    <col min="1" max="4" width="7.5703125" style="31"/>
    <col min="5" max="5" width="4.85546875" style="31" customWidth="1"/>
    <col min="6" max="6" width="9.7109375" style="33" customWidth="1"/>
    <col min="7" max="7" width="12" style="33" bestFit="1" customWidth="1"/>
    <col min="8" max="8" width="8.7109375" style="33" bestFit="1" customWidth="1"/>
    <col min="9" max="9" width="16.140625" style="33" bestFit="1" customWidth="1"/>
    <col min="10" max="12" width="7.5703125" style="33"/>
    <col min="13" max="14" width="21.7109375" style="33" customWidth="1"/>
    <col min="15" max="15" width="48.140625" style="33" customWidth="1"/>
    <col min="16" max="16" width="17.85546875" style="33" customWidth="1"/>
    <col min="17" max="17" width="7.5703125" style="31"/>
    <col min="18" max="18" width="52.7109375" style="31" customWidth="1"/>
    <col min="19" max="24" width="21.7109375" style="31" customWidth="1"/>
    <col min="25" max="26" width="22.140625" style="31" customWidth="1"/>
    <col min="27" max="16384" width="7.5703125" style="31"/>
  </cols>
  <sheetData>
    <row r="1" spans="1:26">
      <c r="A1" s="31" t="s">
        <v>971</v>
      </c>
      <c r="B1" s="31" t="s">
        <v>925</v>
      </c>
      <c r="F1" s="33" t="s">
        <v>327</v>
      </c>
      <c r="M1" s="33" t="s">
        <v>1898</v>
      </c>
      <c r="O1" s="33" t="s">
        <v>1902</v>
      </c>
      <c r="R1" s="31" t="s">
        <v>1910</v>
      </c>
    </row>
    <row r="2" spans="1:26">
      <c r="F2" s="33" t="s">
        <v>1897</v>
      </c>
      <c r="M2" s="33" t="s">
        <v>1899</v>
      </c>
      <c r="N2" s="33" t="s">
        <v>1900</v>
      </c>
      <c r="O2" s="33" t="s">
        <v>1901</v>
      </c>
    </row>
    <row r="3" spans="1:26" ht="19" thickBot="1">
      <c r="B3" s="149"/>
      <c r="F3" s="159" t="s">
        <v>328</v>
      </c>
      <c r="G3" s="159" t="s">
        <v>329</v>
      </c>
      <c r="H3" s="159" t="s">
        <v>330</v>
      </c>
      <c r="I3" s="159" t="s">
        <v>331</v>
      </c>
      <c r="J3" s="161" t="s">
        <v>977</v>
      </c>
      <c r="K3" s="161" t="s">
        <v>978</v>
      </c>
      <c r="L3" s="161" t="s">
        <v>1896</v>
      </c>
      <c r="M3" s="161" t="s">
        <v>979</v>
      </c>
      <c r="N3" s="161" t="s">
        <v>980</v>
      </c>
      <c r="O3" s="164" t="s">
        <v>1077</v>
      </c>
      <c r="P3" s="164" t="s">
        <v>1078</v>
      </c>
      <c r="Q3" s="164" t="s">
        <v>1254</v>
      </c>
      <c r="R3" s="215" t="s">
        <v>1903</v>
      </c>
      <c r="S3" s="215" t="s">
        <v>1904</v>
      </c>
      <c r="T3" s="215" t="s">
        <v>1905</v>
      </c>
      <c r="U3" s="215" t="s">
        <v>1906</v>
      </c>
      <c r="V3" s="215" t="s">
        <v>1907</v>
      </c>
      <c r="W3" s="215" t="s">
        <v>1908</v>
      </c>
      <c r="X3" s="215" t="s">
        <v>1909</v>
      </c>
      <c r="Y3" s="215" t="s">
        <v>1909</v>
      </c>
      <c r="Z3" s="215" t="s">
        <v>1909</v>
      </c>
    </row>
    <row r="4" spans="1:26" ht="19" thickTop="1">
      <c r="A4" s="31" t="s">
        <v>919</v>
      </c>
      <c r="B4" s="31" t="s">
        <v>332</v>
      </c>
      <c r="F4" s="160" t="s">
        <v>332</v>
      </c>
      <c r="G4" s="160" t="s">
        <v>333</v>
      </c>
      <c r="H4" s="160">
        <v>4</v>
      </c>
      <c r="I4" s="160">
        <v>1</v>
      </c>
      <c r="J4" s="162" t="str">
        <f>+INDEX($A$4:$A$9,MATCH(F4,$B$4:$B$9,0),0)</f>
        <v>小４</v>
      </c>
      <c r="K4" s="162" t="str">
        <f>+$B$1</f>
        <v>H30</v>
      </c>
      <c r="L4" s="162" t="str">
        <f>K4&amp;"_"&amp;J4</f>
        <v>H30_小４</v>
      </c>
      <c r="M4" s="162">
        <f>+MATCH(K4&amp;"_"&amp;qidlist!J4,original!$1:$1,0)+2</f>
        <v>9</v>
      </c>
      <c r="N4" s="162" t="str">
        <f>+"qestionlist!"&amp;ADDRESS(1,MATCH(K4&amp;"_"&amp;qidlist!J4,original!$1:$1,0)+1)&amp;":"&amp;ADDRESS(10000,MATCH(K4&amp;"_"&amp;qidlist!J4,original!$1:$1,0)+1)</f>
        <v>qestionlist!$H$1:$H$10000</v>
      </c>
      <c r="O4" s="163" t="str">
        <f ca="1">+INDEX(qestionlist!AR:AR,MATCH(qidlist!I4,INDIRECT(qidlist!N4),0))</f>
        <v>楽しい、好き_勉強</v>
      </c>
      <c r="P4" s="163" t="str">
        <f ca="1">+INDEX(qes_num_corr!K:K,MATCH(qidlist!O4,qes_num_corr!I:I,0),0)</f>
        <v>q1</v>
      </c>
      <c r="Q4" s="31" t="str">
        <f ca="1">INDEX($A$11:$A$16,MATCH(F4,$B$11:$B$16,0),0)&amp;P4</f>
        <v>小4q1</v>
      </c>
      <c r="R4" s="31" t="str">
        <f ca="1">INDEX(INDIRECT(L4&amp;"!F:F"), MATCH(I4, INDIRECT(L4&amp;"!A:A"),0),0)</f>
        <v>勉強することが楽しい，すきだから</v>
      </c>
      <c r="S4" s="31" t="str">
        <f ca="1">INDEX(INDIRECT(L4&amp;"!G:G"), MATCH(I4, INDIRECT(L4&amp;"!A:A"),0),0)&amp;""</f>
        <v>当てはまる</v>
      </c>
      <c r="T4" s="31" t="str">
        <f ca="1">INDEX(INDIRECT(L4&amp;"!H:H"), MATCH(I4, INDIRECT(L4&amp;"!A:A"),0),0)&amp;""</f>
        <v>どちらかといえば，当てはまる</v>
      </c>
      <c r="U4" s="31" t="str">
        <f ca="1">INDEX(INDIRECT(L4&amp;"!I:I"), MATCH(I4, INDIRECT(L4&amp;"!A:A"),0),0)&amp;""</f>
        <v>どちらかといえば，当てはまらない</v>
      </c>
      <c r="V4" s="31" t="str">
        <f ca="1">INDEX(INDIRECT(L4&amp;"!J:J"), MATCH(I4, INDIRECT(L4&amp;"!A:A"),0),0)&amp;""</f>
        <v>当てはまらない</v>
      </c>
      <c r="W4" s="31" t="str">
        <f ca="1">INDEX(INDIRECT(L4&amp;"!K:K"), MATCH(I4, INDIRECT(L4&amp;"!A:A"),0),0)&amp;""</f>
        <v/>
      </c>
      <c r="X4" s="31" t="str">
        <f ca="1">INDEX(INDIRECT(L4&amp;"!L:L"), MATCH(I4, INDIRECT(L4&amp;"!A:A"),0),0)&amp;""</f>
        <v/>
      </c>
      <c r="Y4" s="31" t="str">
        <f ca="1">INDEX(INDIRECT(L4&amp;"!M:M"), MATCH(I4, INDIRECT(L4&amp;"!A:A"),0),0)&amp;""</f>
        <v/>
      </c>
      <c r="Z4" s="31" t="str">
        <f ca="1">INDEX(INDIRECT(L4&amp;"!N:N"), MATCH(I4, INDIRECT(L4&amp;"!A:A"),0),0)&amp;""</f>
        <v/>
      </c>
    </row>
    <row r="5" spans="1:26">
      <c r="A5" s="31" t="s">
        <v>920</v>
      </c>
      <c r="B5" s="31" t="s">
        <v>972</v>
      </c>
      <c r="F5" s="160" t="s">
        <v>332</v>
      </c>
      <c r="G5" s="160" t="s">
        <v>334</v>
      </c>
      <c r="H5" s="160">
        <v>4</v>
      </c>
      <c r="I5" s="160">
        <v>2</v>
      </c>
      <c r="J5" s="162" t="str">
        <f t="shared" ref="J5:J31" si="0">+INDEX($A$4:$A$9,MATCH(F5,$B$4:$B$9,0),0)</f>
        <v>小４</v>
      </c>
      <c r="K5" s="162" t="str">
        <f t="shared" ref="K5:K31" si="1">+$B$1</f>
        <v>H30</v>
      </c>
      <c r="L5" s="162" t="str">
        <f t="shared" ref="L5:L68" si="2">K5&amp;"_"&amp;J5</f>
        <v>H30_小４</v>
      </c>
      <c r="M5" s="162">
        <f>+MATCH(K5&amp;"_"&amp;qidlist!J5,original!$1:$1,0)+2</f>
        <v>9</v>
      </c>
      <c r="N5" s="162" t="str">
        <f>+"qestionlist!"&amp;ADDRESS(1,MATCH(K5&amp;"_"&amp;qidlist!J5,original!$1:$1,0)+1)&amp;":"&amp;ADDRESS(10000,MATCH(K5&amp;"_"&amp;qidlist!J5,original!$1:$1,0)+1)</f>
        <v>qestionlist!$H$1:$H$10000</v>
      </c>
      <c r="O5" s="163" t="str">
        <f ca="1">+INDEX(qestionlist!AR:AR,MATCH(qidlist!I5,INDIRECT(qidlist!N5),0))</f>
        <v>将来役立つ_勉強</v>
      </c>
      <c r="P5" s="163" t="str">
        <f ca="1">+INDEX(qes_num_corr!K:K,MATCH(qidlist!O5,qes_num_corr!I:I,0),0)</f>
        <v>q2</v>
      </c>
      <c r="Q5" s="31" t="str">
        <f t="shared" ref="Q5:Q31" ca="1" si="3">INDEX($A$11:$A$16,MATCH(F5,$B$11:$B$16,0),0)&amp;P5</f>
        <v>小4q2</v>
      </c>
      <c r="R5" s="31" t="str">
        <f t="shared" ref="R5:R68" ca="1" si="4">INDEX(INDIRECT(L5&amp;"!F:F"), MATCH(I5, INDIRECT(L5&amp;"!A:A"),0),0)</f>
        <v>しょう来の進む学校や仕事の役に立つから</v>
      </c>
      <c r="S5" s="31" t="str">
        <f t="shared" ref="S5:S68" ca="1" si="5">INDEX(INDIRECT(L5&amp;"!G:G"), MATCH(I5, INDIRECT(L5&amp;"!A:A"),0),0)&amp;""</f>
        <v>当てはまる</v>
      </c>
      <c r="T5" s="31" t="str">
        <f t="shared" ref="T5:T68" ca="1" si="6">INDEX(INDIRECT(L5&amp;"!H:H"), MATCH(I5, INDIRECT(L5&amp;"!A:A"),0),0)&amp;""</f>
        <v>どちらかといえば，当てはまる</v>
      </c>
      <c r="U5" s="31" t="str">
        <f t="shared" ref="U5:U68" ca="1" si="7">INDEX(INDIRECT(L5&amp;"!I:I"), MATCH(I5, INDIRECT(L5&amp;"!A:A"),0),0)&amp;""</f>
        <v>どちらかといえば，当てはまらない</v>
      </c>
      <c r="V5" s="31" t="str">
        <f t="shared" ref="V5:V68" ca="1" si="8">INDEX(INDIRECT(L5&amp;"!J:J"), MATCH(I5, INDIRECT(L5&amp;"!A:A"),0),0)&amp;""</f>
        <v>当てはまらない</v>
      </c>
      <c r="W5" s="31" t="str">
        <f t="shared" ref="W5:W68" ca="1" si="9">INDEX(INDIRECT(L5&amp;"!K:K"), MATCH(I5, INDIRECT(L5&amp;"!A:A"),0),0)&amp;""</f>
        <v/>
      </c>
      <c r="X5" s="31" t="str">
        <f t="shared" ref="X5:X68" ca="1" si="10">INDEX(INDIRECT(L5&amp;"!L:L"), MATCH(I5, INDIRECT(L5&amp;"!A:A"),0),0)&amp;""</f>
        <v/>
      </c>
      <c r="Y5" s="31" t="str">
        <f t="shared" ref="Y5:Y68" ca="1" si="11">INDEX(INDIRECT(L5&amp;"!M:M"), MATCH(I5, INDIRECT(L5&amp;"!A:A"),0),0)&amp;""</f>
        <v/>
      </c>
      <c r="Z5" s="31" t="str">
        <f t="shared" ref="Z5:Z68" ca="1" si="12">INDEX(INDIRECT(L5&amp;"!N:N"), MATCH(I5, INDIRECT(L5&amp;"!A:A"),0),0)&amp;""</f>
        <v/>
      </c>
    </row>
    <row r="6" spans="1:26">
      <c r="A6" s="31" t="s">
        <v>921</v>
      </c>
      <c r="B6" s="31" t="s">
        <v>973</v>
      </c>
      <c r="F6" s="160" t="s">
        <v>335</v>
      </c>
      <c r="G6" s="160" t="s">
        <v>336</v>
      </c>
      <c r="H6" s="160">
        <v>4</v>
      </c>
      <c r="I6" s="160">
        <v>3</v>
      </c>
      <c r="J6" s="162" t="str">
        <f t="shared" si="0"/>
        <v>小４</v>
      </c>
      <c r="K6" s="162" t="str">
        <f t="shared" si="1"/>
        <v>H30</v>
      </c>
      <c r="L6" s="162" t="str">
        <f t="shared" si="2"/>
        <v>H30_小４</v>
      </c>
      <c r="M6" s="162">
        <f>+MATCH(K6&amp;"_"&amp;qidlist!J6,original!$1:$1,0)+2</f>
        <v>9</v>
      </c>
      <c r="N6" s="162" t="str">
        <f>+"qestionlist!"&amp;ADDRESS(1,MATCH(K6&amp;"_"&amp;qidlist!J6,original!$1:$1,0)+1)&amp;":"&amp;ADDRESS(10000,MATCH(K6&amp;"_"&amp;qidlist!J6,original!$1:$1,0)+1)</f>
        <v>qestionlist!$H$1:$H$10000</v>
      </c>
      <c r="O6" s="163" t="str">
        <f ca="1">+INDEX(qestionlist!AR:AR,MATCH(qidlist!I6,INDIRECT(qidlist!N6),0))</f>
        <v>先生や家族にほめられる_勉強</v>
      </c>
      <c r="P6" s="163" t="str">
        <f ca="1">+INDEX(qes_num_corr!K:K,MATCH(qidlist!O6,qes_num_corr!I:I,0),0)</f>
        <v>q3</v>
      </c>
      <c r="Q6" s="31" t="str">
        <f t="shared" ca="1" si="3"/>
        <v>小4q3</v>
      </c>
      <c r="R6" s="31" t="str">
        <f t="shared" ca="1" si="4"/>
        <v>先生や家の人にほめられたいから</v>
      </c>
      <c r="S6" s="31" t="str">
        <f t="shared" ca="1" si="5"/>
        <v>当てはまる</v>
      </c>
      <c r="T6" s="31" t="str">
        <f t="shared" ca="1" si="6"/>
        <v>どちらかといえば，当てはまる</v>
      </c>
      <c r="U6" s="31" t="str">
        <f t="shared" ca="1" si="7"/>
        <v>どちらかといえば，当てはまらない</v>
      </c>
      <c r="V6" s="31" t="str">
        <f t="shared" ca="1" si="8"/>
        <v>当てはまらない</v>
      </c>
      <c r="W6" s="31" t="str">
        <f t="shared" ca="1" si="9"/>
        <v/>
      </c>
      <c r="X6" s="31" t="str">
        <f t="shared" ca="1" si="10"/>
        <v/>
      </c>
      <c r="Y6" s="31" t="str">
        <f t="shared" ca="1" si="11"/>
        <v/>
      </c>
      <c r="Z6" s="31" t="str">
        <f t="shared" ca="1" si="12"/>
        <v/>
      </c>
    </row>
    <row r="7" spans="1:26">
      <c r="A7" s="31" t="s">
        <v>922</v>
      </c>
      <c r="B7" s="31" t="s">
        <v>974</v>
      </c>
      <c r="F7" s="160" t="s">
        <v>335</v>
      </c>
      <c r="G7" s="160" t="s">
        <v>337</v>
      </c>
      <c r="H7" s="160">
        <v>4</v>
      </c>
      <c r="I7" s="160">
        <v>4</v>
      </c>
      <c r="J7" s="162" t="str">
        <f t="shared" si="0"/>
        <v>小４</v>
      </c>
      <c r="K7" s="162" t="str">
        <f t="shared" si="1"/>
        <v>H30</v>
      </c>
      <c r="L7" s="162" t="str">
        <f t="shared" si="2"/>
        <v>H30_小４</v>
      </c>
      <c r="M7" s="162">
        <f>+MATCH(K7&amp;"_"&amp;qidlist!J7,original!$1:$1,0)+2</f>
        <v>9</v>
      </c>
      <c r="N7" s="162" t="str">
        <f>+"qestionlist!"&amp;ADDRESS(1,MATCH(K7&amp;"_"&amp;qidlist!J7,original!$1:$1,0)+1)&amp;":"&amp;ADDRESS(10000,MATCH(K7&amp;"_"&amp;qidlist!J7,original!$1:$1,0)+1)</f>
        <v>qestionlist!$H$1:$H$10000</v>
      </c>
      <c r="O7" s="163" t="str">
        <f ca="1">+INDEX(qestionlist!AR:AR,MATCH(qidlist!I7,INDIRECT(qidlist!N7),0))</f>
        <v>友達に認められる_勉強</v>
      </c>
      <c r="P7" s="163" t="str">
        <f ca="1">+INDEX(qes_num_corr!K:K,MATCH(qidlist!O7,qes_num_corr!I:I,0),0)</f>
        <v>q192</v>
      </c>
      <c r="Q7" s="31" t="str">
        <f t="shared" ca="1" si="3"/>
        <v>小4q192</v>
      </c>
      <c r="R7" s="31" t="str">
        <f t="shared" ca="1" si="4"/>
        <v>学校の友だちにみとめられたいから</v>
      </c>
      <c r="S7" s="31" t="str">
        <f t="shared" ca="1" si="5"/>
        <v>当てはまる</v>
      </c>
      <c r="T7" s="31" t="str">
        <f t="shared" ca="1" si="6"/>
        <v>どちらかといえば，当てはまる</v>
      </c>
      <c r="U7" s="31" t="str">
        <f t="shared" ca="1" si="7"/>
        <v>どちらかといえば，当てはまらない</v>
      </c>
      <c r="V7" s="31" t="str">
        <f t="shared" ca="1" si="8"/>
        <v>当てはまらない</v>
      </c>
      <c r="W7" s="31" t="str">
        <f t="shared" ca="1" si="9"/>
        <v/>
      </c>
      <c r="X7" s="31" t="str">
        <f t="shared" ca="1" si="10"/>
        <v/>
      </c>
      <c r="Y7" s="31" t="str">
        <f t="shared" ca="1" si="11"/>
        <v/>
      </c>
      <c r="Z7" s="31" t="str">
        <f t="shared" ca="1" si="12"/>
        <v/>
      </c>
    </row>
    <row r="8" spans="1:26">
      <c r="A8" s="31" t="s">
        <v>923</v>
      </c>
      <c r="B8" s="31" t="s">
        <v>975</v>
      </c>
      <c r="F8" s="160" t="s">
        <v>335</v>
      </c>
      <c r="G8" s="160" t="s">
        <v>338</v>
      </c>
      <c r="H8" s="160">
        <v>5</v>
      </c>
      <c r="I8" s="160">
        <v>5</v>
      </c>
      <c r="J8" s="162" t="str">
        <f t="shared" si="0"/>
        <v>小４</v>
      </c>
      <c r="K8" s="162" t="str">
        <f t="shared" si="1"/>
        <v>H30</v>
      </c>
      <c r="L8" s="162" t="str">
        <f t="shared" si="2"/>
        <v>H30_小４</v>
      </c>
      <c r="M8" s="162">
        <f>+MATCH(K8&amp;"_"&amp;qidlist!J8,original!$1:$1,0)+2</f>
        <v>9</v>
      </c>
      <c r="N8" s="162" t="str">
        <f>+"qestionlist!"&amp;ADDRESS(1,MATCH(K8&amp;"_"&amp;qidlist!J8,original!$1:$1,0)+1)&amp;":"&amp;ADDRESS(10000,MATCH(K8&amp;"_"&amp;qidlist!J8,original!$1:$1,0)+1)</f>
        <v>qestionlist!$H$1:$H$10000</v>
      </c>
      <c r="O8" s="163" t="str">
        <f ca="1">+INDEX(qestionlist!AR:AR,MATCH(qidlist!I8,INDIRECT(qidlist!N8),0))</f>
        <v>参考書・事典の準備しておく_作業方略</v>
      </c>
      <c r="P8" s="163" t="str">
        <f ca="1">+INDEX(qes_num_corr!K:K,MATCH(qidlist!O8,qes_num_corr!I:I,0),0)</f>
        <v>q18</v>
      </c>
      <c r="Q8" s="31" t="str">
        <f t="shared" ca="1" si="3"/>
        <v>小4q18</v>
      </c>
      <c r="R8" s="31" t="str">
        <f t="shared" ca="1" si="4"/>
        <v>勉強するときは，さん考書や事てんなどがすぐ使えるようにじゅんびしておく</v>
      </c>
      <c r="S8" s="31" t="str">
        <f t="shared" ca="1" si="5"/>
        <v>よく当てはまる</v>
      </c>
      <c r="T8" s="31" t="str">
        <f t="shared" ca="1" si="6"/>
        <v>少し当てはまる</v>
      </c>
      <c r="U8" s="31" t="str">
        <f t="shared" ca="1" si="7"/>
        <v>どちらともいえない</v>
      </c>
      <c r="V8" s="31" t="str">
        <f t="shared" ca="1" si="8"/>
        <v>あまり当てはまらない</v>
      </c>
      <c r="W8" s="31" t="str">
        <f t="shared" ca="1" si="9"/>
        <v>全く当てはまらない</v>
      </c>
      <c r="X8" s="31" t="str">
        <f t="shared" ca="1" si="10"/>
        <v/>
      </c>
      <c r="Y8" s="31" t="str">
        <f t="shared" ca="1" si="11"/>
        <v/>
      </c>
      <c r="Z8" s="31" t="str">
        <f t="shared" ca="1" si="12"/>
        <v/>
      </c>
    </row>
    <row r="9" spans="1:26">
      <c r="A9" s="31" t="s">
        <v>924</v>
      </c>
      <c r="B9" s="31" t="s">
        <v>976</v>
      </c>
      <c r="F9" s="160" t="s">
        <v>335</v>
      </c>
      <c r="G9" s="160" t="s">
        <v>339</v>
      </c>
      <c r="H9" s="160">
        <v>5</v>
      </c>
      <c r="I9" s="160">
        <v>6</v>
      </c>
      <c r="J9" s="162" t="str">
        <f t="shared" si="0"/>
        <v>小４</v>
      </c>
      <c r="K9" s="162" t="str">
        <f t="shared" si="1"/>
        <v>H30</v>
      </c>
      <c r="L9" s="162" t="str">
        <f t="shared" si="2"/>
        <v>H30_小４</v>
      </c>
      <c r="M9" s="162">
        <f>+MATCH(K9&amp;"_"&amp;qidlist!J9,original!$1:$1,0)+2</f>
        <v>9</v>
      </c>
      <c r="N9" s="162" t="str">
        <f>+"qestionlist!"&amp;ADDRESS(1,MATCH(K9&amp;"_"&amp;qidlist!J9,original!$1:$1,0)+1)&amp;":"&amp;ADDRESS(10000,MATCH(K9&amp;"_"&amp;qidlist!J9,original!$1:$1,0)+1)</f>
        <v>qestionlist!$H$1:$H$10000</v>
      </c>
      <c r="O9" s="163" t="str">
        <f ca="1">+INDEX(qestionlist!AR:AR,MATCH(qidlist!I9,INDIRECT(qidlist!N9),0))</f>
        <v>友達と答え合わせをする_人的リソース方略</v>
      </c>
      <c r="P9" s="163" t="str">
        <f ca="1">+INDEX(qes_num_corr!K:K,MATCH(qidlist!O9,qes_num_corr!I:I,0),0)</f>
        <v>q27</v>
      </c>
      <c r="Q9" s="31" t="str">
        <f t="shared" ca="1" si="3"/>
        <v>小4q27</v>
      </c>
      <c r="R9" s="31" t="str">
        <f t="shared" ca="1" si="4"/>
        <v>勉強するときは，さい後に友だちと答え合わせをするようにする</v>
      </c>
      <c r="S9" s="31" t="str">
        <f t="shared" ca="1" si="5"/>
        <v>よく当てはまる</v>
      </c>
      <c r="T9" s="31" t="str">
        <f t="shared" ca="1" si="6"/>
        <v>少し当てはまる</v>
      </c>
      <c r="U9" s="31" t="str">
        <f t="shared" ca="1" si="7"/>
        <v>どちらともいえない</v>
      </c>
      <c r="V9" s="31" t="str">
        <f t="shared" ca="1" si="8"/>
        <v>あまり当てはまらない</v>
      </c>
      <c r="W9" s="31" t="str">
        <f t="shared" ca="1" si="9"/>
        <v>全く当てはまらない</v>
      </c>
      <c r="X9" s="31" t="str">
        <f t="shared" ca="1" si="10"/>
        <v/>
      </c>
      <c r="Y9" s="31" t="str">
        <f t="shared" ca="1" si="11"/>
        <v/>
      </c>
      <c r="Z9" s="31" t="str">
        <f t="shared" ca="1" si="12"/>
        <v/>
      </c>
    </row>
    <row r="10" spans="1:26" ht="20">
      <c r="A10"/>
      <c r="F10" s="160" t="s">
        <v>335</v>
      </c>
      <c r="G10" s="160" t="s">
        <v>340</v>
      </c>
      <c r="H10" s="160">
        <v>5</v>
      </c>
      <c r="I10" s="160">
        <v>7</v>
      </c>
      <c r="J10" s="162" t="str">
        <f t="shared" si="0"/>
        <v>小４</v>
      </c>
      <c r="K10" s="162" t="str">
        <f t="shared" si="1"/>
        <v>H30</v>
      </c>
      <c r="L10" s="162" t="str">
        <f t="shared" si="2"/>
        <v>H30_小４</v>
      </c>
      <c r="M10" s="162">
        <f>+MATCH(K10&amp;"_"&amp;qidlist!J10,original!$1:$1,0)+2</f>
        <v>9</v>
      </c>
      <c r="N10" s="162" t="str">
        <f>+"qestionlist!"&amp;ADDRESS(1,MATCH(K10&amp;"_"&amp;qidlist!J10,original!$1:$1,0)+1)&amp;":"&amp;ADDRESS(10000,MATCH(K10&amp;"_"&amp;qidlist!J10,original!$1:$1,0)+1)</f>
        <v>qestionlist!$H$1:$H$10000</v>
      </c>
      <c r="O10" s="163" t="str">
        <f ca="1">+INDEX(qestionlist!AR:AR,MATCH(qidlist!I10,INDIRECT(qidlist!N10),0))</f>
        <v>わからないときは、勉強のやり方を変える_柔軟的方略</v>
      </c>
      <c r="P10" s="163" t="str">
        <f ca="1">+INDEX(qes_num_corr!K:K,MATCH(qidlist!O10,qes_num_corr!I:I,0),0)</f>
        <v>q5</v>
      </c>
      <c r="Q10" s="31" t="str">
        <f t="shared" ca="1" si="3"/>
        <v>小4q5</v>
      </c>
      <c r="R10" s="31" t="str">
        <f t="shared" ca="1" si="4"/>
        <v>勉強でわからないところがあったら，勉強のやり方をいろいろかえてみる</v>
      </c>
      <c r="S10" s="31" t="str">
        <f t="shared" ca="1" si="5"/>
        <v>よく当てはまる</v>
      </c>
      <c r="T10" s="31" t="str">
        <f t="shared" ca="1" si="6"/>
        <v>少し当てはまる</v>
      </c>
      <c r="U10" s="31" t="str">
        <f t="shared" ca="1" si="7"/>
        <v>どちらともいえない</v>
      </c>
      <c r="V10" s="31" t="str">
        <f t="shared" ca="1" si="8"/>
        <v>あまり当てはまらない</v>
      </c>
      <c r="W10" s="31" t="str">
        <f t="shared" ca="1" si="9"/>
        <v>全く当てはまらない</v>
      </c>
      <c r="X10" s="31" t="str">
        <f t="shared" ca="1" si="10"/>
        <v/>
      </c>
      <c r="Y10" s="31" t="str">
        <f t="shared" ca="1" si="11"/>
        <v/>
      </c>
      <c r="Z10" s="31" t="str">
        <f t="shared" ca="1" si="12"/>
        <v/>
      </c>
    </row>
    <row r="11" spans="1:26">
      <c r="A11" s="31" t="s">
        <v>1255</v>
      </c>
      <c r="B11" s="31" t="s">
        <v>332</v>
      </c>
      <c r="F11" s="160" t="s">
        <v>335</v>
      </c>
      <c r="G11" s="160" t="s">
        <v>341</v>
      </c>
      <c r="H11" s="160">
        <v>5</v>
      </c>
      <c r="I11" s="160">
        <v>8</v>
      </c>
      <c r="J11" s="162" t="str">
        <f t="shared" si="0"/>
        <v>小４</v>
      </c>
      <c r="K11" s="162" t="str">
        <f t="shared" si="1"/>
        <v>H30</v>
      </c>
      <c r="L11" s="162" t="str">
        <f t="shared" si="2"/>
        <v>H30_小４</v>
      </c>
      <c r="M11" s="162">
        <f>+MATCH(K11&amp;"_"&amp;qidlist!J11,original!$1:$1,0)+2</f>
        <v>9</v>
      </c>
      <c r="N11" s="162" t="str">
        <f>+"qestionlist!"&amp;ADDRESS(1,MATCH(K11&amp;"_"&amp;qidlist!J11,original!$1:$1,0)+1)&amp;":"&amp;ADDRESS(10000,MATCH(K11&amp;"_"&amp;qidlist!J11,original!$1:$1,0)+1)</f>
        <v>qestionlist!$H$1:$H$10000</v>
      </c>
      <c r="O11" s="163" t="str">
        <f ca="1">+INDEX(qestionlist!AR:AR,MATCH(qidlist!I11,INDIRECT(qidlist!N11),0))</f>
        <v>わからないときは、先生に聞く_認知的方略</v>
      </c>
      <c r="P11" s="163" t="str">
        <f ca="1">+INDEX(qes_num_corr!K:K,MATCH(qidlist!O11,qes_num_corr!I:I,0),0)</f>
        <v>q30</v>
      </c>
      <c r="Q11" s="31" t="str">
        <f t="shared" ca="1" si="3"/>
        <v>小4q30</v>
      </c>
      <c r="R11" s="31" t="str">
        <f t="shared" ca="1" si="4"/>
        <v>勉強していてわからないところがあったら，先生にきく</v>
      </c>
      <c r="S11" s="31" t="str">
        <f t="shared" ca="1" si="5"/>
        <v>よく当てはまる</v>
      </c>
      <c r="T11" s="31" t="str">
        <f t="shared" ca="1" si="6"/>
        <v>少し当てはまる</v>
      </c>
      <c r="U11" s="31" t="str">
        <f t="shared" ca="1" si="7"/>
        <v>どちらともいえない</v>
      </c>
      <c r="V11" s="31" t="str">
        <f t="shared" ca="1" si="8"/>
        <v>あまり当てはまらない</v>
      </c>
      <c r="W11" s="31" t="str">
        <f t="shared" ca="1" si="9"/>
        <v>全く当てはまらない</v>
      </c>
      <c r="X11" s="31" t="str">
        <f t="shared" ca="1" si="10"/>
        <v/>
      </c>
      <c r="Y11" s="31" t="str">
        <f t="shared" ca="1" si="11"/>
        <v/>
      </c>
      <c r="Z11" s="31" t="str">
        <f t="shared" ca="1" si="12"/>
        <v/>
      </c>
    </row>
    <row r="12" spans="1:26">
      <c r="A12" s="31" t="s">
        <v>1256</v>
      </c>
      <c r="B12" s="31" t="s">
        <v>972</v>
      </c>
      <c r="F12" s="160" t="s">
        <v>335</v>
      </c>
      <c r="G12" s="160" t="s">
        <v>342</v>
      </c>
      <c r="H12" s="160">
        <v>5</v>
      </c>
      <c r="I12" s="160">
        <v>9</v>
      </c>
      <c r="J12" s="162" t="str">
        <f t="shared" si="0"/>
        <v>小４</v>
      </c>
      <c r="K12" s="162" t="str">
        <f t="shared" si="1"/>
        <v>H30</v>
      </c>
      <c r="L12" s="162" t="str">
        <f t="shared" si="2"/>
        <v>H30_小４</v>
      </c>
      <c r="M12" s="162">
        <f>+MATCH(K12&amp;"_"&amp;qidlist!J12,original!$1:$1,0)+2</f>
        <v>9</v>
      </c>
      <c r="N12" s="162" t="str">
        <f>+"qestionlist!"&amp;ADDRESS(1,MATCH(K12&amp;"_"&amp;qidlist!J12,original!$1:$1,0)+1)&amp;":"&amp;ADDRESS(10000,MATCH(K12&amp;"_"&amp;qidlist!J12,original!$1:$1,0)+1)</f>
        <v>qestionlist!$H$1:$H$10000</v>
      </c>
      <c r="O12" s="163" t="str">
        <f ca="1">+INDEX(qestionlist!AR:AR,MATCH(qidlist!I12,INDIRECT(qidlist!N12),0))</f>
        <v>問題がつまらなくても最後までやり続ける_努力調整方略</v>
      </c>
      <c r="P12" s="163" t="str">
        <f ca="1">+INDEX(qes_num_corr!K:K,MATCH(qidlist!O12,qes_num_corr!I:I,0),0)</f>
        <v>q38</v>
      </c>
      <c r="Q12" s="31" t="str">
        <f t="shared" ca="1" si="3"/>
        <v>小4q38</v>
      </c>
      <c r="R12" s="31" t="str">
        <f t="shared" ca="1" si="4"/>
        <v>問題がたいくつでつまらないときでも，それが終わるまでなんとかやりつづけられるようにど力する</v>
      </c>
      <c r="S12" s="31" t="str">
        <f t="shared" ca="1" si="5"/>
        <v>よく当てはまる</v>
      </c>
      <c r="T12" s="31" t="str">
        <f t="shared" ca="1" si="6"/>
        <v>少し当てはまる</v>
      </c>
      <c r="U12" s="31" t="str">
        <f t="shared" ca="1" si="7"/>
        <v>どちらともいえない</v>
      </c>
      <c r="V12" s="31" t="str">
        <f t="shared" ca="1" si="8"/>
        <v>あまり当てはまらない</v>
      </c>
      <c r="W12" s="31" t="str">
        <f t="shared" ca="1" si="9"/>
        <v>全く当てはまらない</v>
      </c>
      <c r="X12" s="31" t="str">
        <f t="shared" ca="1" si="10"/>
        <v/>
      </c>
      <c r="Y12" s="31" t="str">
        <f t="shared" ca="1" si="11"/>
        <v/>
      </c>
      <c r="Z12" s="31" t="str">
        <f t="shared" ca="1" si="12"/>
        <v/>
      </c>
    </row>
    <row r="13" spans="1:26">
      <c r="A13" s="31" t="s">
        <v>1257</v>
      </c>
      <c r="B13" s="31" t="s">
        <v>973</v>
      </c>
      <c r="F13" s="160" t="s">
        <v>335</v>
      </c>
      <c r="G13" s="160" t="s">
        <v>343</v>
      </c>
      <c r="H13" s="160">
        <v>5</v>
      </c>
      <c r="I13" s="160">
        <v>10</v>
      </c>
      <c r="J13" s="162" t="str">
        <f t="shared" si="0"/>
        <v>小４</v>
      </c>
      <c r="K13" s="162" t="str">
        <f t="shared" si="1"/>
        <v>H30</v>
      </c>
      <c r="L13" s="162" t="str">
        <f t="shared" si="2"/>
        <v>H30_小４</v>
      </c>
      <c r="M13" s="162">
        <f>+MATCH(K13&amp;"_"&amp;qidlist!J13,original!$1:$1,0)+2</f>
        <v>9</v>
      </c>
      <c r="N13" s="162" t="str">
        <f>+"qestionlist!"&amp;ADDRESS(1,MATCH(K13&amp;"_"&amp;qidlist!J13,original!$1:$1,0)+1)&amp;":"&amp;ADDRESS(10000,MATCH(K13&amp;"_"&amp;qidlist!J13,original!$1:$1,0)+1)</f>
        <v>qestionlist!$H$1:$H$10000</v>
      </c>
      <c r="O13" s="163" t="str">
        <f ca="1">+INDEX(qestionlist!AR:AR,MATCH(qidlist!I13,INDIRECT(qidlist!N13),0))</f>
        <v>勉強がつまらないときはやめてしまう【逆転項目】_努力調整方略</v>
      </c>
      <c r="P13" s="163" t="str">
        <f ca="1">+INDEX(qes_num_corr!K:K,MATCH(qidlist!O13,qes_num_corr!I:I,0),0)</f>
        <v>q35</v>
      </c>
      <c r="Q13" s="31" t="str">
        <f t="shared" ca="1" si="3"/>
        <v>小4q35</v>
      </c>
      <c r="R13" s="31" t="str">
        <f t="shared" ca="1" si="4"/>
        <v>学校の勉強をしているとき，とてもめんどうでつまらないと思うことがよくあるので，やろうとしていたことを終える前にやめてしまう</v>
      </c>
      <c r="S13" s="31" t="str">
        <f t="shared" ca="1" si="5"/>
        <v>よく当てはまる</v>
      </c>
      <c r="T13" s="31" t="str">
        <f t="shared" ca="1" si="6"/>
        <v>少し当てはまる</v>
      </c>
      <c r="U13" s="31" t="str">
        <f t="shared" ca="1" si="7"/>
        <v>どちらともいえない</v>
      </c>
      <c r="V13" s="31" t="str">
        <f t="shared" ca="1" si="8"/>
        <v>あまり当てはまらない</v>
      </c>
      <c r="W13" s="31" t="str">
        <f t="shared" ca="1" si="9"/>
        <v>全く当てはまらない</v>
      </c>
      <c r="X13" s="31" t="str">
        <f t="shared" ca="1" si="10"/>
        <v/>
      </c>
      <c r="Y13" s="31" t="str">
        <f t="shared" ca="1" si="11"/>
        <v/>
      </c>
      <c r="Z13" s="31" t="str">
        <f t="shared" ca="1" si="12"/>
        <v/>
      </c>
    </row>
    <row r="14" spans="1:26">
      <c r="A14" s="31" t="s">
        <v>1258</v>
      </c>
      <c r="B14" s="31" t="s">
        <v>974</v>
      </c>
      <c r="F14" s="160" t="s">
        <v>335</v>
      </c>
      <c r="G14" s="160" t="s">
        <v>344</v>
      </c>
      <c r="H14" s="160">
        <v>5</v>
      </c>
      <c r="I14" s="160">
        <v>11</v>
      </c>
      <c r="J14" s="162" t="str">
        <f t="shared" si="0"/>
        <v>小４</v>
      </c>
      <c r="K14" s="162" t="str">
        <f t="shared" si="1"/>
        <v>H30</v>
      </c>
      <c r="L14" s="162" t="str">
        <f t="shared" si="2"/>
        <v>H30_小４</v>
      </c>
      <c r="M14" s="162">
        <f>+MATCH(K14&amp;"_"&amp;qidlist!J14,original!$1:$1,0)+2</f>
        <v>9</v>
      </c>
      <c r="N14" s="162" t="str">
        <f>+"qestionlist!"&amp;ADDRESS(1,MATCH(K14&amp;"_"&amp;qidlist!J14,original!$1:$1,0)+1)&amp;":"&amp;ADDRESS(10000,MATCH(K14&amp;"_"&amp;qidlist!J14,original!$1:$1,0)+1)</f>
        <v>qestionlist!$H$1:$H$10000</v>
      </c>
      <c r="O14" s="163" t="str">
        <f ca="1">+INDEX(qestionlist!AR:AR,MATCH(qidlist!I14,INDIRECT(qidlist!N14),0))</f>
        <v>授業が難しいとき、簡単なところだけやる【逆転項目】_努力調整方略</v>
      </c>
      <c r="P14" s="163" t="str">
        <f ca="1">+INDEX(qes_num_corr!K:K,MATCH(qidlist!O14,qes_num_corr!I:I,0),0)</f>
        <v>q37</v>
      </c>
      <c r="Q14" s="31" t="str">
        <f t="shared" ca="1" si="3"/>
        <v>小4q37</v>
      </c>
      <c r="R14" s="31" t="str">
        <f t="shared" ca="1" si="4"/>
        <v>じゅ業の内ようがむずかしいときは，やらずにあきらめるか，かんたんなところだけ勉強する</v>
      </c>
      <c r="S14" s="31" t="str">
        <f t="shared" ca="1" si="5"/>
        <v>よく当てはまる</v>
      </c>
      <c r="T14" s="31" t="str">
        <f t="shared" ca="1" si="6"/>
        <v>少し当てはまる</v>
      </c>
      <c r="U14" s="31" t="str">
        <f t="shared" ca="1" si="7"/>
        <v>どちらともいえない</v>
      </c>
      <c r="V14" s="31" t="str">
        <f t="shared" ca="1" si="8"/>
        <v>あまり当てはまらない</v>
      </c>
      <c r="W14" s="31" t="str">
        <f t="shared" ca="1" si="9"/>
        <v>全く当てはまらない</v>
      </c>
      <c r="X14" s="31" t="str">
        <f t="shared" ca="1" si="10"/>
        <v/>
      </c>
      <c r="Y14" s="31" t="str">
        <f t="shared" ca="1" si="11"/>
        <v/>
      </c>
      <c r="Z14" s="31" t="str">
        <f t="shared" ca="1" si="12"/>
        <v/>
      </c>
    </row>
    <row r="15" spans="1:26">
      <c r="A15" s="31" t="s">
        <v>1259</v>
      </c>
      <c r="B15" s="31" t="s">
        <v>975</v>
      </c>
      <c r="F15" s="160" t="s">
        <v>335</v>
      </c>
      <c r="G15" s="160" t="s">
        <v>345</v>
      </c>
      <c r="H15" s="160">
        <v>5</v>
      </c>
      <c r="I15" s="160">
        <v>12</v>
      </c>
      <c r="J15" s="162" t="str">
        <f t="shared" si="0"/>
        <v>小４</v>
      </c>
      <c r="K15" s="162" t="str">
        <f t="shared" si="1"/>
        <v>H30</v>
      </c>
      <c r="L15" s="162" t="str">
        <f t="shared" si="2"/>
        <v>H30_小４</v>
      </c>
      <c r="M15" s="162">
        <f>+MATCH(K15&amp;"_"&amp;qidlist!J15,original!$1:$1,0)+2</f>
        <v>9</v>
      </c>
      <c r="N15" s="162" t="str">
        <f>+"qestionlist!"&amp;ADDRESS(1,MATCH(K15&amp;"_"&amp;qidlist!J15,original!$1:$1,0)+1)&amp;":"&amp;ADDRESS(10000,MATCH(K15&amp;"_"&amp;qidlist!J15,original!$1:$1,0)+1)</f>
        <v>qestionlist!$H$1:$H$10000</v>
      </c>
      <c r="O15" s="163" t="str">
        <f ca="1">+INDEX(qestionlist!AR:AR,MATCH(qidlist!I15,INDIRECT(qidlist!N15),0))</f>
        <v>今までの学習と結びつけて考える_認知的方略</v>
      </c>
      <c r="P15" s="163" t="str">
        <f ca="1">+INDEX(qes_num_corr!K:K,MATCH(qidlist!O15,qes_num_corr!I:I,0),0)</f>
        <v>q31</v>
      </c>
      <c r="Q15" s="31" t="str">
        <f t="shared" ca="1" si="3"/>
        <v>小4q31</v>
      </c>
      <c r="R15" s="31" t="str">
        <f t="shared" ca="1" si="4"/>
        <v>新しいことを勉強するとき，今までに勉強したこととかん係があるかどうかを考えながら勉強する</v>
      </c>
      <c r="S15" s="31" t="str">
        <f t="shared" ca="1" si="5"/>
        <v>よく当てはまる</v>
      </c>
      <c r="T15" s="31" t="str">
        <f t="shared" ca="1" si="6"/>
        <v>少し当てはまる</v>
      </c>
      <c r="U15" s="31" t="str">
        <f t="shared" ca="1" si="7"/>
        <v>どちらともいえない</v>
      </c>
      <c r="V15" s="31" t="str">
        <f t="shared" ca="1" si="8"/>
        <v>あまり当てはまらない</v>
      </c>
      <c r="W15" s="31" t="str">
        <f t="shared" ca="1" si="9"/>
        <v>全く当てはまらない</v>
      </c>
      <c r="X15" s="31" t="str">
        <f t="shared" ca="1" si="10"/>
        <v/>
      </c>
      <c r="Y15" s="31" t="str">
        <f t="shared" ca="1" si="11"/>
        <v/>
      </c>
      <c r="Z15" s="31" t="str">
        <f t="shared" ca="1" si="12"/>
        <v/>
      </c>
    </row>
    <row r="16" spans="1:26">
      <c r="A16" s="31" t="s">
        <v>1260</v>
      </c>
      <c r="B16" s="31" t="s">
        <v>976</v>
      </c>
      <c r="F16" s="160" t="s">
        <v>335</v>
      </c>
      <c r="G16" s="160" t="s">
        <v>346</v>
      </c>
      <c r="H16" s="160">
        <v>5</v>
      </c>
      <c r="I16" s="160">
        <v>13</v>
      </c>
      <c r="J16" s="162" t="str">
        <f t="shared" si="0"/>
        <v>小４</v>
      </c>
      <c r="K16" s="162" t="str">
        <f t="shared" si="1"/>
        <v>H30</v>
      </c>
      <c r="L16" s="162" t="str">
        <f t="shared" si="2"/>
        <v>H30_小４</v>
      </c>
      <c r="M16" s="162">
        <f>+MATCH(K16&amp;"_"&amp;qidlist!J16,original!$1:$1,0)+2</f>
        <v>9</v>
      </c>
      <c r="N16" s="162" t="str">
        <f>+"qestionlist!"&amp;ADDRESS(1,MATCH(K16&amp;"_"&amp;qidlist!J16,original!$1:$1,0)+1)&amp;":"&amp;ADDRESS(10000,MATCH(K16&amp;"_"&amp;qidlist!J16,original!$1:$1,0)+1)</f>
        <v>qestionlist!$H$1:$H$10000</v>
      </c>
      <c r="O16" s="163" t="str">
        <f ca="1">+INDEX(qestionlist!AR:AR,MATCH(qidlist!I16,INDIRECT(qidlist!N16),0))</f>
        <v>既習を見直す_プランニング方略</v>
      </c>
      <c r="P16" s="163" t="str">
        <f ca="1">+INDEX(qes_num_corr!K:K,MATCH(qidlist!O16,qes_num_corr!I:I,0),0)</f>
        <v>q15</v>
      </c>
      <c r="Q16" s="31" t="str">
        <f t="shared" ca="1" si="3"/>
        <v>小4q15</v>
      </c>
      <c r="R16" s="31" t="str">
        <f t="shared" ca="1" si="4"/>
        <v>勉強しているとき，たまに止まって，一度やったところを見直す</v>
      </c>
      <c r="S16" s="31" t="str">
        <f t="shared" ca="1" si="5"/>
        <v>よく当てはまる</v>
      </c>
      <c r="T16" s="31" t="str">
        <f t="shared" ca="1" si="6"/>
        <v>少し当てはまる</v>
      </c>
      <c r="U16" s="31" t="str">
        <f t="shared" ca="1" si="7"/>
        <v>どちらともいえない</v>
      </c>
      <c r="V16" s="31" t="str">
        <f t="shared" ca="1" si="8"/>
        <v>あまり当てはまらない</v>
      </c>
      <c r="W16" s="31" t="str">
        <f t="shared" ca="1" si="9"/>
        <v>全く当てはまらない</v>
      </c>
      <c r="X16" s="31" t="str">
        <f t="shared" ca="1" si="10"/>
        <v/>
      </c>
      <c r="Y16" s="31" t="str">
        <f t="shared" ca="1" si="11"/>
        <v/>
      </c>
      <c r="Z16" s="31" t="str">
        <f t="shared" ca="1" si="12"/>
        <v/>
      </c>
    </row>
    <row r="17" spans="1:26" ht="20">
      <c r="A17"/>
      <c r="F17" s="160" t="s">
        <v>335</v>
      </c>
      <c r="G17" s="160" t="s">
        <v>347</v>
      </c>
      <c r="H17" s="160">
        <v>5</v>
      </c>
      <c r="I17" s="160">
        <v>14</v>
      </c>
      <c r="J17" s="162" t="str">
        <f t="shared" si="0"/>
        <v>小４</v>
      </c>
      <c r="K17" s="162" t="str">
        <f t="shared" si="1"/>
        <v>H30</v>
      </c>
      <c r="L17" s="162" t="str">
        <f t="shared" si="2"/>
        <v>H30_小４</v>
      </c>
      <c r="M17" s="162">
        <f>+MATCH(K17&amp;"_"&amp;qidlist!J17,original!$1:$1,0)+2</f>
        <v>9</v>
      </c>
      <c r="N17" s="162" t="str">
        <f>+"qestionlist!"&amp;ADDRESS(1,MATCH(K17&amp;"_"&amp;qidlist!J17,original!$1:$1,0)+1)&amp;":"&amp;ADDRESS(10000,MATCH(K17&amp;"_"&amp;qidlist!J17,original!$1:$1,0)+1)</f>
        <v>qestionlist!$H$1:$H$10000</v>
      </c>
      <c r="O17" s="163" t="str">
        <f ca="1">+INDEX(qestionlist!AR:AR,MATCH(qidlist!I17,INDIRECT(qidlist!N17),0))</f>
        <v>内容を思い浮かべて考える_認知的方略</v>
      </c>
      <c r="P17" s="163" t="str">
        <f ca="1">+INDEX(qes_num_corr!K:K,MATCH(qidlist!O17,qes_num_corr!I:I,0),0)</f>
        <v>q28</v>
      </c>
      <c r="Q17" s="31" t="str">
        <f t="shared" ca="1" si="3"/>
        <v>小4q28</v>
      </c>
      <c r="R17" s="31" t="str">
        <f t="shared" ca="1" si="4"/>
        <v>勉強するときは，内ようを頭に思いうかべながら考える</v>
      </c>
      <c r="S17" s="31" t="str">
        <f t="shared" ca="1" si="5"/>
        <v>よく当てはまる</v>
      </c>
      <c r="T17" s="31" t="str">
        <f t="shared" ca="1" si="6"/>
        <v>少し当てはまる</v>
      </c>
      <c r="U17" s="31" t="str">
        <f t="shared" ca="1" si="7"/>
        <v>どちらともいえない</v>
      </c>
      <c r="V17" s="31" t="str">
        <f t="shared" ca="1" si="8"/>
        <v>あまり当てはまらない</v>
      </c>
      <c r="W17" s="31" t="str">
        <f t="shared" ca="1" si="9"/>
        <v>全く当てはまらない</v>
      </c>
      <c r="X17" s="31" t="str">
        <f t="shared" ca="1" si="10"/>
        <v/>
      </c>
      <c r="Y17" s="31" t="str">
        <f t="shared" ca="1" si="11"/>
        <v/>
      </c>
      <c r="Z17" s="31" t="str">
        <f t="shared" ca="1" si="12"/>
        <v/>
      </c>
    </row>
    <row r="18" spans="1:26" ht="20">
      <c r="A18"/>
      <c r="F18" s="160" t="s">
        <v>335</v>
      </c>
      <c r="G18" s="160" t="s">
        <v>348</v>
      </c>
      <c r="H18" s="160">
        <v>5</v>
      </c>
      <c r="I18" s="160">
        <v>15</v>
      </c>
      <c r="J18" s="162" t="str">
        <f t="shared" si="0"/>
        <v>小４</v>
      </c>
      <c r="K18" s="162" t="str">
        <f t="shared" si="1"/>
        <v>H30</v>
      </c>
      <c r="L18" s="162" t="str">
        <f t="shared" si="2"/>
        <v>H30_小４</v>
      </c>
      <c r="M18" s="162">
        <f>+MATCH(K18&amp;"_"&amp;qidlist!J18,original!$1:$1,0)+2</f>
        <v>9</v>
      </c>
      <c r="N18" s="162" t="str">
        <f>+"qestionlist!"&amp;ADDRESS(1,MATCH(K18&amp;"_"&amp;qidlist!J18,original!$1:$1,0)+1)&amp;":"&amp;ADDRESS(10000,MATCH(K18&amp;"_"&amp;qidlist!J18,original!$1:$1,0)+1)</f>
        <v>qestionlist!$H$1:$H$10000</v>
      </c>
      <c r="O18" s="163" t="str">
        <f ca="1">+INDEX(qestionlist!AR:AR,MATCH(qidlist!I18,INDIRECT(qidlist!N18),0))</f>
        <v>内容を覚えているか確かめる_柔軟的方略</v>
      </c>
      <c r="P18" s="163" t="str">
        <f ca="1">+INDEX(qes_num_corr!K:K,MATCH(qidlist!O18,qes_num_corr!I:I,0),0)</f>
        <v>q6</v>
      </c>
      <c r="Q18" s="31" t="str">
        <f t="shared" ca="1" si="3"/>
        <v>小4q6</v>
      </c>
      <c r="R18" s="31" t="str">
        <f t="shared" ca="1" si="4"/>
        <v>勉強しているときに，やった内ようをおぼえているかどうかをたしかめる</v>
      </c>
      <c r="S18" s="31" t="str">
        <f t="shared" ca="1" si="5"/>
        <v>よく当てはまる</v>
      </c>
      <c r="T18" s="31" t="str">
        <f t="shared" ca="1" si="6"/>
        <v>少し当てはまる</v>
      </c>
      <c r="U18" s="31" t="str">
        <f t="shared" ca="1" si="7"/>
        <v>どちらともいえない</v>
      </c>
      <c r="V18" s="31" t="str">
        <f t="shared" ca="1" si="8"/>
        <v>あまり当てはまらない</v>
      </c>
      <c r="W18" s="31" t="str">
        <f t="shared" ca="1" si="9"/>
        <v>全く当てはまらない</v>
      </c>
      <c r="X18" s="31" t="str">
        <f t="shared" ca="1" si="10"/>
        <v/>
      </c>
      <c r="Y18" s="31" t="str">
        <f t="shared" ca="1" si="11"/>
        <v/>
      </c>
      <c r="Z18" s="31" t="str">
        <f t="shared" ca="1" si="12"/>
        <v/>
      </c>
    </row>
    <row r="19" spans="1:26" ht="20">
      <c r="A19"/>
      <c r="F19" s="160" t="s">
        <v>335</v>
      </c>
      <c r="G19" s="160" t="s">
        <v>349</v>
      </c>
      <c r="H19" s="160">
        <v>5</v>
      </c>
      <c r="I19" s="160">
        <v>16</v>
      </c>
      <c r="J19" s="162" t="str">
        <f t="shared" si="0"/>
        <v>小４</v>
      </c>
      <c r="K19" s="162" t="str">
        <f t="shared" si="1"/>
        <v>H30</v>
      </c>
      <c r="L19" s="162" t="str">
        <f t="shared" si="2"/>
        <v>H30_小４</v>
      </c>
      <c r="M19" s="162">
        <f>+MATCH(K19&amp;"_"&amp;qidlist!J19,original!$1:$1,0)+2</f>
        <v>9</v>
      </c>
      <c r="N19" s="162" t="str">
        <f>+"qestionlist!"&amp;ADDRESS(1,MATCH(K19&amp;"_"&amp;qidlist!J19,original!$1:$1,0)+1)&amp;":"&amp;ADDRESS(10000,MATCH(K19&amp;"_"&amp;qidlist!J19,original!$1:$1,0)+1)</f>
        <v>qestionlist!$H$1:$H$10000</v>
      </c>
      <c r="O19" s="163" t="str">
        <f ca="1">+INDEX(qestionlist!AR:AR,MATCH(qidlist!I19,INDIRECT(qidlist!N19),0))</f>
        <v>わからないとき、友達に答えを聞く_人的リソース方略</v>
      </c>
      <c r="P19" s="163" t="str">
        <f ca="1">+INDEX(qes_num_corr!K:K,MATCH(qidlist!O19,qes_num_corr!I:I,0),0)</f>
        <v>q24</v>
      </c>
      <c r="Q19" s="31" t="str">
        <f t="shared" ca="1" si="3"/>
        <v>小4q24</v>
      </c>
      <c r="R19" s="31" t="str">
        <f t="shared" ca="1" si="4"/>
        <v>勉強でわからないところがあったら，友だちにその答えをきく</v>
      </c>
      <c r="S19" s="31" t="str">
        <f t="shared" ca="1" si="5"/>
        <v>よく当てはまる</v>
      </c>
      <c r="T19" s="31" t="str">
        <f t="shared" ca="1" si="6"/>
        <v>少し当てはまる</v>
      </c>
      <c r="U19" s="31" t="str">
        <f t="shared" ca="1" si="7"/>
        <v>どちらともいえない</v>
      </c>
      <c r="V19" s="31" t="str">
        <f t="shared" ca="1" si="8"/>
        <v>あまり当てはまらない</v>
      </c>
      <c r="W19" s="31" t="str">
        <f t="shared" ca="1" si="9"/>
        <v>全く当てはまらない</v>
      </c>
      <c r="X19" s="31" t="str">
        <f t="shared" ca="1" si="10"/>
        <v/>
      </c>
      <c r="Y19" s="31" t="str">
        <f t="shared" ca="1" si="11"/>
        <v/>
      </c>
      <c r="Z19" s="31" t="str">
        <f t="shared" ca="1" si="12"/>
        <v/>
      </c>
    </row>
    <row r="20" spans="1:26" ht="20">
      <c r="A20"/>
      <c r="F20" s="160" t="s">
        <v>335</v>
      </c>
      <c r="G20" s="160" t="s">
        <v>350</v>
      </c>
      <c r="H20" s="160">
        <v>5</v>
      </c>
      <c r="I20" s="160">
        <v>17</v>
      </c>
      <c r="J20" s="162" t="str">
        <f t="shared" si="0"/>
        <v>小４</v>
      </c>
      <c r="K20" s="162" t="str">
        <f t="shared" si="1"/>
        <v>H30</v>
      </c>
      <c r="L20" s="162" t="str">
        <f t="shared" si="2"/>
        <v>H30_小４</v>
      </c>
      <c r="M20" s="162">
        <f>+MATCH(K20&amp;"_"&amp;qidlist!J20,original!$1:$1,0)+2</f>
        <v>9</v>
      </c>
      <c r="N20" s="162" t="str">
        <f>+"qestionlist!"&amp;ADDRESS(1,MATCH(K20&amp;"_"&amp;qidlist!J20,original!$1:$1,0)+1)&amp;":"&amp;ADDRESS(10000,MATCH(K20&amp;"_"&amp;qidlist!J20,original!$1:$1,0)+1)</f>
        <v>qestionlist!$H$1:$H$10000</v>
      </c>
      <c r="O20" s="163" t="str">
        <f ca="1">+INDEX(qestionlist!AR:AR,MATCH(qidlist!I20,INDIRECT(qidlist!N20),0))</f>
        <v>やり方が自分に合っているか考える_柔軟的方略</v>
      </c>
      <c r="P20" s="163" t="str">
        <f ca="1">+INDEX(qes_num_corr!K:K,MATCH(qidlist!O20,qes_num_corr!I:I,0),0)</f>
        <v>q4</v>
      </c>
      <c r="Q20" s="31" t="str">
        <f t="shared" ca="1" si="3"/>
        <v>小4q4</v>
      </c>
      <c r="R20" s="31" t="str">
        <f t="shared" ca="1" si="4"/>
        <v>勉強のやり方が，自分に合っているかどうかを考えながら勉強する</v>
      </c>
      <c r="S20" s="31" t="str">
        <f t="shared" ca="1" si="5"/>
        <v>よく当てはまる</v>
      </c>
      <c r="T20" s="31" t="str">
        <f t="shared" ca="1" si="6"/>
        <v>少し当てはまる</v>
      </c>
      <c r="U20" s="31" t="str">
        <f t="shared" ca="1" si="7"/>
        <v>どちらともいえない</v>
      </c>
      <c r="V20" s="31" t="str">
        <f t="shared" ca="1" si="8"/>
        <v>あまり当てはまらない</v>
      </c>
      <c r="W20" s="31" t="str">
        <f t="shared" ca="1" si="9"/>
        <v>全く当てはまらない</v>
      </c>
      <c r="X20" s="31" t="str">
        <f t="shared" ca="1" si="10"/>
        <v/>
      </c>
      <c r="Y20" s="31" t="str">
        <f t="shared" ca="1" si="11"/>
        <v/>
      </c>
      <c r="Z20" s="31" t="str">
        <f t="shared" ca="1" si="12"/>
        <v/>
      </c>
    </row>
    <row r="21" spans="1:26" ht="20">
      <c r="A21"/>
      <c r="F21" s="160" t="s">
        <v>335</v>
      </c>
      <c r="G21" s="160" t="s">
        <v>351</v>
      </c>
      <c r="H21" s="160">
        <v>5</v>
      </c>
      <c r="I21" s="160">
        <v>18</v>
      </c>
      <c r="J21" s="162" t="str">
        <f t="shared" si="0"/>
        <v>小４</v>
      </c>
      <c r="K21" s="162" t="str">
        <f t="shared" si="1"/>
        <v>H30</v>
      </c>
      <c r="L21" s="162" t="str">
        <f t="shared" si="2"/>
        <v>H30_小４</v>
      </c>
      <c r="M21" s="162">
        <f>+MATCH(K21&amp;"_"&amp;qidlist!J21,original!$1:$1,0)+2</f>
        <v>9</v>
      </c>
      <c r="N21" s="162" t="str">
        <f>+"qestionlist!"&amp;ADDRESS(1,MATCH(K21&amp;"_"&amp;qidlist!J21,original!$1:$1,0)+1)&amp;":"&amp;ADDRESS(10000,MATCH(K21&amp;"_"&amp;qidlist!J21,original!$1:$1,0)+1)</f>
        <v>qestionlist!$H$1:$H$10000</v>
      </c>
      <c r="O21" s="163" t="str">
        <f ca="1">+INDEX(qestionlist!AR:AR,MATCH(qidlist!I21,INDIRECT(qidlist!N21),0))</f>
        <v>言われなくてもノートにまとめる_作業方略</v>
      </c>
      <c r="P21" s="163" t="str">
        <f ca="1">+INDEX(qes_num_corr!K:K,MATCH(qidlist!O21,qes_num_corr!I:I,0),0)</f>
        <v>q20</v>
      </c>
      <c r="Q21" s="31" t="str">
        <f t="shared" ca="1" si="3"/>
        <v>小4q20</v>
      </c>
      <c r="R21" s="31" t="str">
        <f t="shared" ca="1" si="4"/>
        <v>勉強していて大切だと思ったところは，言われなくてもノートにまとめる</v>
      </c>
      <c r="S21" s="31" t="str">
        <f t="shared" ca="1" si="5"/>
        <v>よく当てはまる</v>
      </c>
      <c r="T21" s="31" t="str">
        <f t="shared" ca="1" si="6"/>
        <v>少し当てはまる</v>
      </c>
      <c r="U21" s="31" t="str">
        <f t="shared" ca="1" si="7"/>
        <v>どちらともいえない</v>
      </c>
      <c r="V21" s="31" t="str">
        <f t="shared" ca="1" si="8"/>
        <v>あまり当てはまらない</v>
      </c>
      <c r="W21" s="31" t="str">
        <f t="shared" ca="1" si="9"/>
        <v>全く当てはまらない</v>
      </c>
      <c r="X21" s="31" t="str">
        <f t="shared" ca="1" si="10"/>
        <v/>
      </c>
      <c r="Y21" s="31" t="str">
        <f t="shared" ca="1" si="11"/>
        <v/>
      </c>
      <c r="Z21" s="31" t="str">
        <f t="shared" ca="1" si="12"/>
        <v/>
      </c>
    </row>
    <row r="22" spans="1:26" ht="20">
      <c r="A22"/>
      <c r="F22" s="160" t="s">
        <v>335</v>
      </c>
      <c r="G22" s="160" t="s">
        <v>352</v>
      </c>
      <c r="H22" s="160">
        <v>5</v>
      </c>
      <c r="I22" s="160">
        <v>19</v>
      </c>
      <c r="J22" s="162" t="str">
        <f t="shared" si="0"/>
        <v>小４</v>
      </c>
      <c r="K22" s="162" t="str">
        <f t="shared" si="1"/>
        <v>H30</v>
      </c>
      <c r="L22" s="162" t="str">
        <f t="shared" si="2"/>
        <v>H30_小４</v>
      </c>
      <c r="M22" s="162">
        <f>+MATCH(K22&amp;"_"&amp;qidlist!J22,original!$1:$1,0)+2</f>
        <v>9</v>
      </c>
      <c r="N22" s="162" t="str">
        <f>+"qestionlist!"&amp;ADDRESS(1,MATCH(K22&amp;"_"&amp;qidlist!J22,original!$1:$1,0)+1)&amp;":"&amp;ADDRESS(10000,MATCH(K22&amp;"_"&amp;qidlist!J22,original!$1:$1,0)+1)</f>
        <v>qestionlist!$H$1:$H$10000</v>
      </c>
      <c r="O22" s="163" t="str">
        <f ca="1">+INDEX(qestionlist!AR:AR,MATCH(qidlist!I22,INDIRECT(qidlist!N22),0))</f>
        <v>最初に計画を立ててから勉強を始める_プランニング方略</v>
      </c>
      <c r="P22" s="163" t="str">
        <f ca="1">+INDEX(qes_num_corr!K:K,MATCH(qidlist!O22,qes_num_corr!I:I,0),0)</f>
        <v>q12</v>
      </c>
      <c r="Q22" s="31" t="str">
        <f t="shared" ca="1" si="3"/>
        <v>小4q12</v>
      </c>
      <c r="R22" s="31" t="str">
        <f t="shared" ca="1" si="4"/>
        <v>勉強するときは，さいしょに計画を立ててから始める</v>
      </c>
      <c r="S22" s="31" t="str">
        <f t="shared" ca="1" si="5"/>
        <v>よく当てはまる</v>
      </c>
      <c r="T22" s="31" t="str">
        <f t="shared" ca="1" si="6"/>
        <v>少し当てはまる</v>
      </c>
      <c r="U22" s="31" t="str">
        <f t="shared" ca="1" si="7"/>
        <v>どちらともいえない</v>
      </c>
      <c r="V22" s="31" t="str">
        <f t="shared" ca="1" si="8"/>
        <v>あまり当てはまらない</v>
      </c>
      <c r="W22" s="31" t="str">
        <f t="shared" ca="1" si="9"/>
        <v>全く当てはまらない</v>
      </c>
      <c r="X22" s="31" t="str">
        <f t="shared" ca="1" si="10"/>
        <v/>
      </c>
      <c r="Y22" s="31" t="str">
        <f t="shared" ca="1" si="11"/>
        <v/>
      </c>
      <c r="Z22" s="31" t="str">
        <f t="shared" ca="1" si="12"/>
        <v/>
      </c>
    </row>
    <row r="23" spans="1:26" ht="20">
      <c r="A23"/>
      <c r="F23" s="160" t="s">
        <v>335</v>
      </c>
      <c r="G23" s="160" t="s">
        <v>353</v>
      </c>
      <c r="H23" s="160">
        <v>5</v>
      </c>
      <c r="I23" s="160">
        <v>20</v>
      </c>
      <c r="J23" s="162" t="str">
        <f t="shared" si="0"/>
        <v>小４</v>
      </c>
      <c r="K23" s="162" t="str">
        <f t="shared" si="1"/>
        <v>H30</v>
      </c>
      <c r="L23" s="162" t="str">
        <f t="shared" si="2"/>
        <v>H30_小４</v>
      </c>
      <c r="M23" s="162">
        <f>+MATCH(K23&amp;"_"&amp;qidlist!J23,original!$1:$1,0)+2</f>
        <v>9</v>
      </c>
      <c r="N23" s="162" t="str">
        <f>+"qestionlist!"&amp;ADDRESS(1,MATCH(K23&amp;"_"&amp;qidlist!J23,original!$1:$1,0)+1)&amp;":"&amp;ADDRESS(10000,MATCH(K23&amp;"_"&amp;qidlist!J23,original!$1:$1,0)+1)</f>
        <v>qestionlist!$H$1:$H$10000</v>
      </c>
      <c r="O23" s="163" t="str">
        <f ca="1">+INDEX(qestionlist!AR:AR,MATCH(qidlist!I23,INDIRECT(qidlist!N23),0))</f>
        <v>勉強をする前に何を勉強するか考える_柔軟的方略</v>
      </c>
      <c r="P23" s="163" t="str">
        <f ca="1">+INDEX(qes_num_corr!K:K,MATCH(qidlist!O23,qes_num_corr!I:I,0),0)</f>
        <v>q7</v>
      </c>
      <c r="Q23" s="31" t="str">
        <f t="shared" ca="1" si="3"/>
        <v>小4q7</v>
      </c>
      <c r="R23" s="31" t="str">
        <f t="shared" ca="1" si="4"/>
        <v>勉強する前に，これから何を勉強しなければならないかについて考える</v>
      </c>
      <c r="S23" s="31" t="str">
        <f t="shared" ca="1" si="5"/>
        <v>よく当てはまる</v>
      </c>
      <c r="T23" s="31" t="str">
        <f t="shared" ca="1" si="6"/>
        <v>少し当てはまる</v>
      </c>
      <c r="U23" s="31" t="str">
        <f t="shared" ca="1" si="7"/>
        <v>どちらともいえない</v>
      </c>
      <c r="V23" s="31" t="str">
        <f t="shared" ca="1" si="8"/>
        <v>あまり当てはまらない</v>
      </c>
      <c r="W23" s="31" t="str">
        <f t="shared" ca="1" si="9"/>
        <v>全く当てはまらない</v>
      </c>
      <c r="X23" s="31" t="str">
        <f t="shared" ca="1" si="10"/>
        <v/>
      </c>
      <c r="Y23" s="31" t="str">
        <f t="shared" ca="1" si="11"/>
        <v/>
      </c>
      <c r="Z23" s="31" t="str">
        <f t="shared" ca="1" si="12"/>
        <v/>
      </c>
    </row>
    <row r="24" spans="1:26" ht="20">
      <c r="A24"/>
      <c r="F24" s="160" t="s">
        <v>335</v>
      </c>
      <c r="G24" s="160" t="s">
        <v>354</v>
      </c>
      <c r="H24" s="160">
        <v>5</v>
      </c>
      <c r="I24" s="160">
        <v>21</v>
      </c>
      <c r="J24" s="162" t="str">
        <f t="shared" si="0"/>
        <v>小４</v>
      </c>
      <c r="K24" s="162" t="str">
        <f t="shared" si="1"/>
        <v>H30</v>
      </c>
      <c r="L24" s="162" t="str">
        <f t="shared" si="2"/>
        <v>H30_小４</v>
      </c>
      <c r="M24" s="162">
        <f>+MATCH(K24&amp;"_"&amp;qidlist!J24,original!$1:$1,0)+2</f>
        <v>9</v>
      </c>
      <c r="N24" s="162" t="str">
        <f>+"qestionlist!"&amp;ADDRESS(1,MATCH(K24&amp;"_"&amp;qidlist!J24,original!$1:$1,0)+1)&amp;":"&amp;ADDRESS(10000,MATCH(K24&amp;"_"&amp;qidlist!J24,original!$1:$1,0)+1)</f>
        <v>qestionlist!$H$1:$H$10000</v>
      </c>
      <c r="O24" s="163" t="str">
        <f ca="1">+INDEX(qestionlist!AR:AR,MATCH(qidlist!I24,INDIRECT(qidlist!N24),0))</f>
        <v>わからないときは、友達にやり方を聞く_人的リソース方略</v>
      </c>
      <c r="P24" s="163" t="str">
        <f ca="1">+INDEX(qes_num_corr!K:K,MATCH(qidlist!O24,qes_num_corr!I:I,0),0)</f>
        <v>q25</v>
      </c>
      <c r="Q24" s="31" t="str">
        <f t="shared" ca="1" si="3"/>
        <v>小4q25</v>
      </c>
      <c r="R24" s="31" t="str">
        <f t="shared" ca="1" si="4"/>
        <v>勉強でわからないところがあったら，友だちに勉強のやり方をきく</v>
      </c>
      <c r="S24" s="31" t="str">
        <f t="shared" ca="1" si="5"/>
        <v>よく当てはまる</v>
      </c>
      <c r="T24" s="31" t="str">
        <f t="shared" ca="1" si="6"/>
        <v>少し当てはまる</v>
      </c>
      <c r="U24" s="31" t="str">
        <f t="shared" ca="1" si="7"/>
        <v>どちらともいえない</v>
      </c>
      <c r="V24" s="31" t="str">
        <f t="shared" ca="1" si="8"/>
        <v>あまり当てはまらない</v>
      </c>
      <c r="W24" s="31" t="str">
        <f t="shared" ca="1" si="9"/>
        <v>全く当てはまらない</v>
      </c>
      <c r="X24" s="31" t="str">
        <f t="shared" ca="1" si="10"/>
        <v/>
      </c>
      <c r="Y24" s="31" t="str">
        <f t="shared" ca="1" si="11"/>
        <v/>
      </c>
      <c r="Z24" s="31" t="str">
        <f t="shared" ca="1" si="12"/>
        <v/>
      </c>
    </row>
    <row r="25" spans="1:26" ht="20">
      <c r="A25"/>
      <c r="F25" s="160" t="s">
        <v>335</v>
      </c>
      <c r="G25" s="160" t="s">
        <v>355</v>
      </c>
      <c r="H25" s="160">
        <v>5</v>
      </c>
      <c r="I25" s="160">
        <v>22</v>
      </c>
      <c r="J25" s="162" t="str">
        <f t="shared" si="0"/>
        <v>小４</v>
      </c>
      <c r="K25" s="162" t="str">
        <f t="shared" si="1"/>
        <v>H30</v>
      </c>
      <c r="L25" s="162" t="str">
        <f t="shared" si="2"/>
        <v>H30_小４</v>
      </c>
      <c r="M25" s="162">
        <f>+MATCH(K25&amp;"_"&amp;qidlist!J25,original!$1:$1,0)+2</f>
        <v>9</v>
      </c>
      <c r="N25" s="162" t="str">
        <f>+"qestionlist!"&amp;ADDRESS(1,MATCH(K25&amp;"_"&amp;qidlist!J25,original!$1:$1,0)+1)&amp;":"&amp;ADDRESS(10000,MATCH(K25&amp;"_"&amp;qidlist!J25,original!$1:$1,0)+1)</f>
        <v>qestionlist!$H$1:$H$10000</v>
      </c>
      <c r="O25" s="163" t="str">
        <f ca="1">+INDEX(qestionlist!AR:AR,MATCH(qidlist!I25,INDIRECT(qidlist!N25),0))</f>
        <v>必要なものを用意してから勉強する_作業方略</v>
      </c>
      <c r="P25" s="163" t="str">
        <f ca="1">+INDEX(qes_num_corr!K:K,MATCH(qidlist!O25,qes_num_corr!I:I,0),0)</f>
        <v>q19</v>
      </c>
      <c r="Q25" s="31" t="str">
        <f t="shared" ca="1" si="3"/>
        <v>小4q19</v>
      </c>
      <c r="R25" s="31" t="str">
        <f t="shared" ca="1" si="4"/>
        <v>勉強する前に，勉強にひつような本などを用意してから勉強するようにしている</v>
      </c>
      <c r="S25" s="31" t="str">
        <f t="shared" ca="1" si="5"/>
        <v>よく当てはまる</v>
      </c>
      <c r="T25" s="31" t="str">
        <f t="shared" ca="1" si="6"/>
        <v>少し当てはまる</v>
      </c>
      <c r="U25" s="31" t="str">
        <f t="shared" ca="1" si="7"/>
        <v>どちらともいえない</v>
      </c>
      <c r="V25" s="31" t="str">
        <f t="shared" ca="1" si="8"/>
        <v>あまり当てはまらない</v>
      </c>
      <c r="W25" s="31" t="str">
        <f t="shared" ca="1" si="9"/>
        <v>全く当てはまらない</v>
      </c>
      <c r="X25" s="31" t="str">
        <f t="shared" ca="1" si="10"/>
        <v/>
      </c>
      <c r="Y25" s="31" t="str">
        <f t="shared" ca="1" si="11"/>
        <v/>
      </c>
      <c r="Z25" s="31" t="str">
        <f t="shared" ca="1" si="12"/>
        <v/>
      </c>
    </row>
    <row r="26" spans="1:26" ht="20">
      <c r="A26"/>
      <c r="F26" s="160" t="s">
        <v>335</v>
      </c>
      <c r="G26" s="160" t="s">
        <v>356</v>
      </c>
      <c r="H26" s="160">
        <v>5</v>
      </c>
      <c r="I26" s="160">
        <v>23</v>
      </c>
      <c r="J26" s="162" t="str">
        <f t="shared" si="0"/>
        <v>小４</v>
      </c>
      <c r="K26" s="162" t="str">
        <f t="shared" si="1"/>
        <v>H30</v>
      </c>
      <c r="L26" s="162" t="str">
        <f t="shared" si="2"/>
        <v>H30_小４</v>
      </c>
      <c r="M26" s="162">
        <f>+MATCH(K26&amp;"_"&amp;qidlist!J26,original!$1:$1,0)+2</f>
        <v>9</v>
      </c>
      <c r="N26" s="162" t="str">
        <f>+"qestionlist!"&amp;ADDRESS(1,MATCH(K26&amp;"_"&amp;qidlist!J26,original!$1:$1,0)+1)&amp;":"&amp;ADDRESS(10000,MATCH(K26&amp;"_"&amp;qidlist!J26,original!$1:$1,0)+1)</f>
        <v>qestionlist!$H$1:$H$10000</v>
      </c>
      <c r="O26" s="163" t="str">
        <f ca="1">+INDEX(qestionlist!AR:AR,MATCH(qidlist!I26,INDIRECT(qidlist!N26),0))</f>
        <v>勉強のできる友達と同じやり方でやる_人的リソース方略</v>
      </c>
      <c r="P26" s="163" t="str">
        <f ca="1">+INDEX(qes_num_corr!K:K,MATCH(qidlist!O26,qes_num_corr!I:I,0),0)</f>
        <v>q26</v>
      </c>
      <c r="Q26" s="31" t="str">
        <f t="shared" ca="1" si="3"/>
        <v>小4q26</v>
      </c>
      <c r="R26" s="31" t="str">
        <f t="shared" ca="1" si="4"/>
        <v>勉強のできる友だちと，同じやり方で勉強する</v>
      </c>
      <c r="S26" s="31" t="str">
        <f t="shared" ca="1" si="5"/>
        <v>よく当てはまる</v>
      </c>
      <c r="T26" s="31" t="str">
        <f t="shared" ca="1" si="6"/>
        <v>少し当てはまる</v>
      </c>
      <c r="U26" s="31" t="str">
        <f t="shared" ca="1" si="7"/>
        <v>どちらともいえない</v>
      </c>
      <c r="V26" s="31" t="str">
        <f t="shared" ca="1" si="8"/>
        <v>あまり当てはまらない</v>
      </c>
      <c r="W26" s="31" t="str">
        <f t="shared" ca="1" si="9"/>
        <v>全く当てはまらない</v>
      </c>
      <c r="X26" s="31" t="str">
        <f t="shared" ca="1" si="10"/>
        <v/>
      </c>
      <c r="Y26" s="31" t="str">
        <f t="shared" ca="1" si="11"/>
        <v/>
      </c>
      <c r="Z26" s="31" t="str">
        <f t="shared" ca="1" si="12"/>
        <v/>
      </c>
    </row>
    <row r="27" spans="1:26" ht="20">
      <c r="A27"/>
      <c r="F27" s="160" t="s">
        <v>335</v>
      </c>
      <c r="G27" s="160" t="s">
        <v>357</v>
      </c>
      <c r="H27" s="160">
        <v>5</v>
      </c>
      <c r="I27" s="160">
        <v>24</v>
      </c>
      <c r="J27" s="162" t="str">
        <f t="shared" si="0"/>
        <v>小４</v>
      </c>
      <c r="K27" s="162" t="str">
        <f t="shared" si="1"/>
        <v>H30</v>
      </c>
      <c r="L27" s="162" t="str">
        <f t="shared" si="2"/>
        <v>H30_小４</v>
      </c>
      <c r="M27" s="162">
        <f>+MATCH(K27&amp;"_"&amp;qidlist!J27,original!$1:$1,0)+2</f>
        <v>9</v>
      </c>
      <c r="N27" s="162" t="str">
        <f>+"qestionlist!"&amp;ADDRESS(1,MATCH(K27&amp;"_"&amp;qidlist!J27,original!$1:$1,0)+1)&amp;":"&amp;ADDRESS(10000,MATCH(K27&amp;"_"&amp;qidlist!J27,original!$1:$1,0)+1)</f>
        <v>qestionlist!$H$1:$H$10000</v>
      </c>
      <c r="O27" s="163" t="str">
        <f ca="1">+INDEX(qestionlist!AR:AR,MATCH(qidlist!I27,INDIRECT(qidlist!N27),0))</f>
        <v>正しいか確かめる_プランニング方略</v>
      </c>
      <c r="P27" s="163" t="str">
        <f ca="1">+INDEX(qes_num_corr!K:K,MATCH(qidlist!O27,qes_num_corr!I:I,0),0)</f>
        <v>q13</v>
      </c>
      <c r="Q27" s="31" t="str">
        <f t="shared" ca="1" si="3"/>
        <v>小4q13</v>
      </c>
      <c r="R27" s="31" t="str">
        <f t="shared" ca="1" si="4"/>
        <v>勉強をしているときに，やっていることが正しくできているかどうかをたしかめる</v>
      </c>
      <c r="S27" s="31" t="str">
        <f t="shared" ca="1" si="5"/>
        <v>よく当てはまる</v>
      </c>
      <c r="T27" s="31" t="str">
        <f t="shared" ca="1" si="6"/>
        <v>少し当てはまる</v>
      </c>
      <c r="U27" s="31" t="str">
        <f t="shared" ca="1" si="7"/>
        <v>どちらともいえない</v>
      </c>
      <c r="V27" s="31" t="str">
        <f t="shared" ca="1" si="8"/>
        <v>あまり当てはまらない</v>
      </c>
      <c r="W27" s="31" t="str">
        <f t="shared" ca="1" si="9"/>
        <v>全く当てはまらない</v>
      </c>
      <c r="X27" s="31" t="str">
        <f t="shared" ca="1" si="10"/>
        <v/>
      </c>
      <c r="Y27" s="31" t="str">
        <f t="shared" ca="1" si="11"/>
        <v/>
      </c>
      <c r="Z27" s="31" t="str">
        <f t="shared" ca="1" si="12"/>
        <v/>
      </c>
    </row>
    <row r="28" spans="1:26" ht="20">
      <c r="A28"/>
      <c r="F28" s="160" t="s">
        <v>335</v>
      </c>
      <c r="G28" s="160" t="s">
        <v>358</v>
      </c>
      <c r="H28" s="160">
        <v>5</v>
      </c>
      <c r="I28" s="160">
        <v>25</v>
      </c>
      <c r="J28" s="162" t="str">
        <f t="shared" si="0"/>
        <v>小４</v>
      </c>
      <c r="K28" s="162" t="str">
        <f t="shared" si="1"/>
        <v>H30</v>
      </c>
      <c r="L28" s="162" t="str">
        <f t="shared" si="2"/>
        <v>H30_小４</v>
      </c>
      <c r="M28" s="162">
        <f>+MATCH(K28&amp;"_"&amp;qidlist!J28,original!$1:$1,0)+2</f>
        <v>9</v>
      </c>
      <c r="N28" s="162" t="str">
        <f>+"qestionlist!"&amp;ADDRESS(1,MATCH(K28&amp;"_"&amp;qidlist!J28,original!$1:$1,0)+1)&amp;":"&amp;ADDRESS(10000,MATCH(K28&amp;"_"&amp;qidlist!J28,original!$1:$1,0)+1)</f>
        <v>qestionlist!$H$1:$H$10000</v>
      </c>
      <c r="O28" s="163" t="str">
        <f ca="1">+INDEX(qestionlist!AR:AR,MATCH(qidlist!I28,INDIRECT(qidlist!N28),0))</f>
        <v>計画に沿って行う_プランニング方略</v>
      </c>
      <c r="P28" s="163" t="str">
        <f ca="1">+INDEX(qes_num_corr!K:K,MATCH(qidlist!O28,qes_num_corr!I:I,0),0)</f>
        <v>q14</v>
      </c>
      <c r="Q28" s="31" t="str">
        <f t="shared" ca="1" si="3"/>
        <v>小4q14</v>
      </c>
      <c r="R28" s="31" t="str">
        <f t="shared" ca="1" si="4"/>
        <v>勉強するときは，自分で決めた計画にそって行う</v>
      </c>
      <c r="S28" s="31" t="str">
        <f t="shared" ca="1" si="5"/>
        <v>よく当てはまる</v>
      </c>
      <c r="T28" s="31" t="str">
        <f t="shared" ca="1" si="6"/>
        <v>少し当てはまる</v>
      </c>
      <c r="U28" s="31" t="str">
        <f t="shared" ca="1" si="7"/>
        <v>どちらともいえない</v>
      </c>
      <c r="V28" s="31" t="str">
        <f t="shared" ca="1" si="8"/>
        <v>あまり当てはまらない</v>
      </c>
      <c r="W28" s="31" t="str">
        <f t="shared" ca="1" si="9"/>
        <v>全く当てはまらない</v>
      </c>
      <c r="X28" s="31" t="str">
        <f t="shared" ca="1" si="10"/>
        <v/>
      </c>
      <c r="Y28" s="31" t="str">
        <f t="shared" ca="1" si="11"/>
        <v/>
      </c>
      <c r="Z28" s="31" t="str">
        <f t="shared" ca="1" si="12"/>
        <v/>
      </c>
    </row>
    <row r="29" spans="1:26" ht="20">
      <c r="A29"/>
      <c r="F29" s="160" t="s">
        <v>335</v>
      </c>
      <c r="G29" s="160" t="s">
        <v>359</v>
      </c>
      <c r="H29" s="160">
        <v>5</v>
      </c>
      <c r="I29" s="160">
        <v>26</v>
      </c>
      <c r="J29" s="162" t="str">
        <f t="shared" si="0"/>
        <v>小４</v>
      </c>
      <c r="K29" s="162" t="str">
        <f t="shared" si="1"/>
        <v>H30</v>
      </c>
      <c r="L29" s="162" t="str">
        <f t="shared" si="2"/>
        <v>H30_小４</v>
      </c>
      <c r="M29" s="162">
        <f>+MATCH(K29&amp;"_"&amp;qidlist!J29,original!$1:$1,0)+2</f>
        <v>9</v>
      </c>
      <c r="N29" s="162" t="str">
        <f>+"qestionlist!"&amp;ADDRESS(1,MATCH(K29&amp;"_"&amp;qidlist!J29,original!$1:$1,0)+1)&amp;":"&amp;ADDRESS(10000,MATCH(K29&amp;"_"&amp;qidlist!J29,original!$1:$1,0)+1)</f>
        <v>qestionlist!$H$1:$H$10000</v>
      </c>
      <c r="O29" s="163" t="str">
        <f ca="1">+INDEX(qestionlist!AR:AR,MATCH(qidlist!I29,INDIRECT(qidlist!N29),0))</f>
        <v>嫌なところもよい成績をとるためにがんばる_努力調整方略</v>
      </c>
      <c r="P29" s="163" t="str">
        <f ca="1">+INDEX(qes_num_corr!K:K,MATCH(qidlist!O29,qes_num_corr!I:I,0),0)</f>
        <v>q36</v>
      </c>
      <c r="Q29" s="31" t="str">
        <f t="shared" ca="1" si="3"/>
        <v>小4q36</v>
      </c>
      <c r="R29" s="31" t="str">
        <f t="shared" ca="1" si="4"/>
        <v>今やっていることが気に入らなかったとしても，学校の勉強でよいせいせきをとるために一生けん命がんばる</v>
      </c>
      <c r="S29" s="31" t="str">
        <f t="shared" ca="1" si="5"/>
        <v>よく当てはまる</v>
      </c>
      <c r="T29" s="31" t="str">
        <f t="shared" ca="1" si="6"/>
        <v>少し当てはまる</v>
      </c>
      <c r="U29" s="31" t="str">
        <f t="shared" ca="1" si="7"/>
        <v>どちらともいえない</v>
      </c>
      <c r="V29" s="31" t="str">
        <f t="shared" ca="1" si="8"/>
        <v>あまり当てはまらない</v>
      </c>
      <c r="W29" s="31" t="str">
        <f t="shared" ca="1" si="9"/>
        <v>全く当てはまらない</v>
      </c>
      <c r="X29" s="31" t="str">
        <f t="shared" ca="1" si="10"/>
        <v/>
      </c>
      <c r="Y29" s="31" t="str">
        <f t="shared" ca="1" si="11"/>
        <v/>
      </c>
      <c r="Z29" s="31" t="str">
        <f t="shared" ca="1" si="12"/>
        <v/>
      </c>
    </row>
    <row r="30" spans="1:26" ht="20">
      <c r="A30"/>
      <c r="F30" s="160" t="s">
        <v>335</v>
      </c>
      <c r="G30" s="160" t="s">
        <v>360</v>
      </c>
      <c r="H30" s="160">
        <v>5</v>
      </c>
      <c r="I30" s="160">
        <v>27</v>
      </c>
      <c r="J30" s="162" t="str">
        <f t="shared" si="0"/>
        <v>小４</v>
      </c>
      <c r="K30" s="162" t="str">
        <f t="shared" si="1"/>
        <v>H30</v>
      </c>
      <c r="L30" s="162" t="str">
        <f t="shared" si="2"/>
        <v>H30_小４</v>
      </c>
      <c r="M30" s="162">
        <f>+MATCH(K30&amp;"_"&amp;qidlist!J30,original!$1:$1,0)+2</f>
        <v>9</v>
      </c>
      <c r="N30" s="162" t="str">
        <f>+"qestionlist!"&amp;ADDRESS(1,MATCH(K30&amp;"_"&amp;qidlist!J30,original!$1:$1,0)+1)&amp;":"&amp;ADDRESS(10000,MATCH(K30&amp;"_"&amp;qidlist!J30,original!$1:$1,0)+1)</f>
        <v>qestionlist!$H$1:$H$10000</v>
      </c>
      <c r="O30" s="163" t="str">
        <f ca="1">+INDEX(qestionlist!AR:AR,MATCH(qidlist!I30,INDIRECT(qidlist!N30),0))</f>
        <v>知っている言葉で理解する_認知的方略</v>
      </c>
      <c r="P30" s="163" t="str">
        <f ca="1">+INDEX(qes_num_corr!K:K,MATCH(qidlist!O30,qes_num_corr!I:I,0),0)</f>
        <v>q29</v>
      </c>
      <c r="Q30" s="31" t="str">
        <f t="shared" ca="1" si="3"/>
        <v>小4q29</v>
      </c>
      <c r="R30" s="31" t="str">
        <f t="shared" ca="1" si="4"/>
        <v>勉強をするときは，内ようを自分の知っている言葉で理かいするようにする</v>
      </c>
      <c r="S30" s="31" t="str">
        <f t="shared" ca="1" si="5"/>
        <v>よく当てはまる</v>
      </c>
      <c r="T30" s="31" t="str">
        <f t="shared" ca="1" si="6"/>
        <v>少し当てはまる</v>
      </c>
      <c r="U30" s="31" t="str">
        <f t="shared" ca="1" si="7"/>
        <v>どちらともいえない</v>
      </c>
      <c r="V30" s="31" t="str">
        <f t="shared" ca="1" si="8"/>
        <v>あまり当てはまらない</v>
      </c>
      <c r="W30" s="31" t="str">
        <f t="shared" ca="1" si="9"/>
        <v>全く当てはまらない</v>
      </c>
      <c r="X30" s="31" t="str">
        <f t="shared" ca="1" si="10"/>
        <v/>
      </c>
      <c r="Y30" s="31" t="str">
        <f t="shared" ca="1" si="11"/>
        <v/>
      </c>
      <c r="Z30" s="31" t="str">
        <f t="shared" ca="1" si="12"/>
        <v/>
      </c>
    </row>
    <row r="31" spans="1:26" ht="20">
      <c r="A31"/>
      <c r="F31" s="160" t="s">
        <v>335</v>
      </c>
      <c r="G31" s="160" t="s">
        <v>361</v>
      </c>
      <c r="H31" s="160">
        <v>5</v>
      </c>
      <c r="I31" s="160">
        <v>28</v>
      </c>
      <c r="J31" s="162" t="str">
        <f t="shared" si="0"/>
        <v>小４</v>
      </c>
      <c r="K31" s="162" t="str">
        <f t="shared" si="1"/>
        <v>H30</v>
      </c>
      <c r="L31" s="162" t="str">
        <f t="shared" si="2"/>
        <v>H30_小４</v>
      </c>
      <c r="M31" s="162">
        <f>+MATCH(K31&amp;"_"&amp;qidlist!J31,original!$1:$1,0)+2</f>
        <v>9</v>
      </c>
      <c r="N31" s="162" t="str">
        <f>+"qestionlist!"&amp;ADDRESS(1,MATCH(K31&amp;"_"&amp;qidlist!J31,original!$1:$1,0)+1)&amp;":"&amp;ADDRESS(10000,MATCH(K31&amp;"_"&amp;qidlist!J31,original!$1:$1,0)+1)</f>
        <v>qestionlist!$H$1:$H$10000</v>
      </c>
      <c r="O31" s="163" t="str">
        <f ca="1">+INDEX(qestionlist!AR:AR,MATCH(qidlist!I31,INDIRECT(qidlist!N31),0))</f>
        <v>繰り返し書いて覚える_作業方略</v>
      </c>
      <c r="P31" s="163" t="str">
        <f ca="1">+INDEX(qes_num_corr!K:K,MATCH(qidlist!O31,qes_num_corr!I:I,0),0)</f>
        <v>q21</v>
      </c>
      <c r="Q31" s="31" t="str">
        <f t="shared" ca="1" si="3"/>
        <v>小4q21</v>
      </c>
      <c r="R31" s="31" t="str">
        <f t="shared" ca="1" si="4"/>
        <v>勉強で大切なところは，くり返して書くなどしておぼえる</v>
      </c>
      <c r="S31" s="31" t="str">
        <f t="shared" ca="1" si="5"/>
        <v>よく当てはまる</v>
      </c>
      <c r="T31" s="31" t="str">
        <f t="shared" ca="1" si="6"/>
        <v>少し当てはまる</v>
      </c>
      <c r="U31" s="31" t="str">
        <f t="shared" ca="1" si="7"/>
        <v>どちらともいえない</v>
      </c>
      <c r="V31" s="31" t="str">
        <f t="shared" ca="1" si="8"/>
        <v>あまり当てはまらない</v>
      </c>
      <c r="W31" s="31" t="str">
        <f t="shared" ca="1" si="9"/>
        <v>全く当てはまらない</v>
      </c>
      <c r="X31" s="31" t="str">
        <f t="shared" ca="1" si="10"/>
        <v/>
      </c>
      <c r="Y31" s="31" t="str">
        <f t="shared" ca="1" si="11"/>
        <v/>
      </c>
      <c r="Z31" s="31" t="str">
        <f t="shared" ca="1" si="12"/>
        <v/>
      </c>
    </row>
    <row r="32" spans="1:26" ht="20">
      <c r="A32"/>
      <c r="F32" s="160" t="s">
        <v>335</v>
      </c>
      <c r="G32" s="160" t="s">
        <v>362</v>
      </c>
      <c r="H32" s="160">
        <v>5</v>
      </c>
      <c r="I32" s="160">
        <v>29</v>
      </c>
      <c r="J32" s="162" t="str">
        <f t="shared" ref="J32:J95" si="13">+INDEX($A$4:$A$9,MATCH(F32,$B$4:$B$9,0),0)</f>
        <v>小４</v>
      </c>
      <c r="K32" s="162" t="str">
        <f t="shared" ref="K32:K95" si="14">+$B$1</f>
        <v>H30</v>
      </c>
      <c r="L32" s="162" t="str">
        <f t="shared" si="2"/>
        <v>H30_小４</v>
      </c>
      <c r="M32" s="162">
        <f>+MATCH(K32&amp;"_"&amp;qidlist!J32,original!$1:$1,0)+2</f>
        <v>9</v>
      </c>
      <c r="N32" s="162" t="str">
        <f>+"qestionlist!"&amp;ADDRESS(1,MATCH(K32&amp;"_"&amp;qidlist!J32,original!$1:$1,0)+1)&amp;":"&amp;ADDRESS(10000,MATCH(K32&amp;"_"&amp;qidlist!J32,original!$1:$1,0)+1)</f>
        <v>qestionlist!$H$1:$H$10000</v>
      </c>
      <c r="O32" s="163" t="str">
        <f ca="1">+INDEX(qestionlist!AR:AR,MATCH(qidlist!I32,INDIRECT(qidlist!N32),0))</f>
        <v>自分のものをほかの人といっしょに使います_BIG5</v>
      </c>
      <c r="P32" s="163" t="str">
        <f ca="1">+INDEX(qes_num_corr!K:K,MATCH(qidlist!O32,qes_num_corr!I:I,0),0)</f>
        <v>q213</v>
      </c>
      <c r="Q32" s="31" t="str">
        <f t="shared" ref="Q32:Q95" ca="1" si="15">INDEX($A$11:$A$16,MATCH(F32,$B$11:$B$16,0),0)&amp;P32</f>
        <v>小4q213</v>
      </c>
      <c r="R32" s="31" t="str">
        <f t="shared" ca="1" si="4"/>
        <v>自分のものをほかの人といっしょに使います</v>
      </c>
      <c r="S32" s="31" t="str">
        <f t="shared" ca="1" si="5"/>
        <v>ほとんど当てはまらない</v>
      </c>
      <c r="T32" s="31" t="str">
        <f t="shared" ca="1" si="6"/>
        <v>あまり当てはまらない</v>
      </c>
      <c r="U32" s="31" t="str">
        <f t="shared" ca="1" si="7"/>
        <v>どちらでもない</v>
      </c>
      <c r="V32" s="31" t="str">
        <f t="shared" ca="1" si="8"/>
        <v>少し当てはまる</v>
      </c>
      <c r="W32" s="31" t="str">
        <f t="shared" ca="1" si="9"/>
        <v>ほとんど当てはまる</v>
      </c>
      <c r="X32" s="31" t="str">
        <f t="shared" ca="1" si="10"/>
        <v/>
      </c>
      <c r="Y32" s="31" t="str">
        <f t="shared" ca="1" si="11"/>
        <v/>
      </c>
      <c r="Z32" s="31" t="str">
        <f t="shared" ca="1" si="12"/>
        <v/>
      </c>
    </row>
    <row r="33" spans="1:26" ht="20">
      <c r="A33"/>
      <c r="F33" s="160" t="s">
        <v>335</v>
      </c>
      <c r="G33" s="160" t="s">
        <v>363</v>
      </c>
      <c r="H33" s="160">
        <v>5</v>
      </c>
      <c r="I33" s="160">
        <v>30</v>
      </c>
      <c r="J33" s="162" t="str">
        <f t="shared" si="13"/>
        <v>小４</v>
      </c>
      <c r="K33" s="162" t="str">
        <f t="shared" si="14"/>
        <v>H30</v>
      </c>
      <c r="L33" s="162" t="str">
        <f t="shared" si="2"/>
        <v>H30_小４</v>
      </c>
      <c r="M33" s="162">
        <f>+MATCH(K33&amp;"_"&amp;qidlist!J33,original!$1:$1,0)+2</f>
        <v>9</v>
      </c>
      <c r="N33" s="162" t="str">
        <f>+"qestionlist!"&amp;ADDRESS(1,MATCH(K33&amp;"_"&amp;qidlist!J33,original!$1:$1,0)+1)&amp;":"&amp;ADDRESS(10000,MATCH(K33&amp;"_"&amp;qidlist!J33,original!$1:$1,0)+1)</f>
        <v>qestionlist!$H$1:$H$10000</v>
      </c>
      <c r="O33" s="163" t="str">
        <f ca="1">+INDEX(qestionlist!AR:AR,MATCH(qidlist!I33,INDIRECT(qidlist!N33),0))</f>
        <v>ちょっとしたことでも，気になってそわそわします_BIG5</v>
      </c>
      <c r="P33" s="163" t="str">
        <f ca="1">+INDEX(qes_num_corr!K:K,MATCH(qidlist!O33,qes_num_corr!I:I,0),0)</f>
        <v>q214</v>
      </c>
      <c r="Q33" s="31" t="str">
        <f t="shared" ca="1" si="15"/>
        <v>小4q214</v>
      </c>
      <c r="R33" s="31" t="str">
        <f t="shared" ca="1" si="4"/>
        <v>ちょっとしたことでも，気になってそわそわします</v>
      </c>
      <c r="S33" s="31" t="str">
        <f t="shared" ca="1" si="5"/>
        <v>ほとんど当てはまらない</v>
      </c>
      <c r="T33" s="31" t="str">
        <f t="shared" ca="1" si="6"/>
        <v>あまり当てはまらない</v>
      </c>
      <c r="U33" s="31" t="str">
        <f t="shared" ca="1" si="7"/>
        <v>どちらでもない</v>
      </c>
      <c r="V33" s="31" t="str">
        <f t="shared" ca="1" si="8"/>
        <v>少し当てはまる</v>
      </c>
      <c r="W33" s="31" t="str">
        <f t="shared" ca="1" si="9"/>
        <v>ほとんど当てはまる</v>
      </c>
      <c r="X33" s="31" t="str">
        <f t="shared" ca="1" si="10"/>
        <v/>
      </c>
      <c r="Y33" s="31" t="str">
        <f t="shared" ca="1" si="11"/>
        <v/>
      </c>
      <c r="Z33" s="31" t="str">
        <f t="shared" ca="1" si="12"/>
        <v/>
      </c>
    </row>
    <row r="34" spans="1:26" ht="20">
      <c r="A34"/>
      <c r="F34" s="160" t="s">
        <v>335</v>
      </c>
      <c r="G34" s="160" t="s">
        <v>364</v>
      </c>
      <c r="H34" s="160">
        <v>5</v>
      </c>
      <c r="I34" s="160">
        <v>31</v>
      </c>
      <c r="J34" s="162" t="str">
        <f t="shared" si="13"/>
        <v>小４</v>
      </c>
      <c r="K34" s="162" t="str">
        <f t="shared" si="14"/>
        <v>H30</v>
      </c>
      <c r="L34" s="162" t="str">
        <f t="shared" si="2"/>
        <v>H30_小４</v>
      </c>
      <c r="M34" s="162">
        <f>+MATCH(K34&amp;"_"&amp;qidlist!J34,original!$1:$1,0)+2</f>
        <v>9</v>
      </c>
      <c r="N34" s="162" t="str">
        <f>+"qestionlist!"&amp;ADDRESS(1,MATCH(K34&amp;"_"&amp;qidlist!J34,original!$1:$1,0)+1)&amp;":"&amp;ADDRESS(10000,MATCH(K34&amp;"_"&amp;qidlist!J34,original!$1:$1,0)+1)</f>
        <v>qestionlist!$H$1:$H$10000</v>
      </c>
      <c r="O34" s="163" t="str">
        <f ca="1">+INDEX(qestionlist!AR:AR,MATCH(qidlist!I34,INDIRECT(qidlist!N34),0))</f>
        <v>いろいろなことを知っています_BIG5</v>
      </c>
      <c r="P34" s="163" t="str">
        <f ca="1">+INDEX(qes_num_corr!K:K,MATCH(qidlist!O34,qes_num_corr!I:I,0),0)</f>
        <v>q215</v>
      </c>
      <c r="Q34" s="31" t="str">
        <f t="shared" ca="1" si="15"/>
        <v>小4q215</v>
      </c>
      <c r="R34" s="31" t="str">
        <f t="shared" ca="1" si="4"/>
        <v>いろいろなことを知っています</v>
      </c>
      <c r="S34" s="31" t="str">
        <f t="shared" ca="1" si="5"/>
        <v>ほとんど当てはまらない</v>
      </c>
      <c r="T34" s="31" t="str">
        <f t="shared" ca="1" si="6"/>
        <v>あまり当てはまらない</v>
      </c>
      <c r="U34" s="31" t="str">
        <f t="shared" ca="1" si="7"/>
        <v>どちらでもない</v>
      </c>
      <c r="V34" s="31" t="str">
        <f t="shared" ca="1" si="8"/>
        <v>少し当てはまる</v>
      </c>
      <c r="W34" s="31" t="str">
        <f t="shared" ca="1" si="9"/>
        <v>ほとんど当てはまる</v>
      </c>
      <c r="X34" s="31" t="str">
        <f t="shared" ca="1" si="10"/>
        <v/>
      </c>
      <c r="Y34" s="31" t="str">
        <f t="shared" ca="1" si="11"/>
        <v/>
      </c>
      <c r="Z34" s="31" t="str">
        <f t="shared" ca="1" si="12"/>
        <v/>
      </c>
    </row>
    <row r="35" spans="1:26" ht="20">
      <c r="A35"/>
      <c r="F35" s="160" t="s">
        <v>335</v>
      </c>
      <c r="G35" s="160" t="s">
        <v>365</v>
      </c>
      <c r="H35" s="160">
        <v>5</v>
      </c>
      <c r="I35" s="160">
        <v>32</v>
      </c>
      <c r="J35" s="162" t="str">
        <f t="shared" si="13"/>
        <v>小４</v>
      </c>
      <c r="K35" s="162" t="str">
        <f t="shared" si="14"/>
        <v>H30</v>
      </c>
      <c r="L35" s="162" t="str">
        <f t="shared" si="2"/>
        <v>H30_小４</v>
      </c>
      <c r="M35" s="162">
        <f>+MATCH(K35&amp;"_"&amp;qidlist!J35,original!$1:$1,0)+2</f>
        <v>9</v>
      </c>
      <c r="N35" s="162" t="str">
        <f>+"qestionlist!"&amp;ADDRESS(1,MATCH(K35&amp;"_"&amp;qidlist!J35,original!$1:$1,0)+1)&amp;":"&amp;ADDRESS(10000,MATCH(K35&amp;"_"&amp;qidlist!J35,original!$1:$1,0)+1)</f>
        <v>qestionlist!$H$1:$H$10000</v>
      </c>
      <c r="O35" s="163" t="str">
        <f ca="1">+INDEX(qestionlist!AR:AR,MATCH(qidlist!I35,INDIRECT(qidlist!N35),0))</f>
        <v>きげんがわるいことが多いです_BIG5</v>
      </c>
      <c r="P35" s="163" t="str">
        <f ca="1">+INDEX(qes_num_corr!K:K,MATCH(qidlist!O35,qes_num_corr!I:I,0),0)</f>
        <v>q216</v>
      </c>
      <c r="Q35" s="31" t="str">
        <f t="shared" ca="1" si="15"/>
        <v>小4q216</v>
      </c>
      <c r="R35" s="31" t="str">
        <f t="shared" ca="1" si="4"/>
        <v>きげんがわるいことが多いです</v>
      </c>
      <c r="S35" s="31" t="str">
        <f t="shared" ca="1" si="5"/>
        <v>ほとんど当てはまらない</v>
      </c>
      <c r="T35" s="31" t="str">
        <f t="shared" ca="1" si="6"/>
        <v>あまり当てはまらない</v>
      </c>
      <c r="U35" s="31" t="str">
        <f t="shared" ca="1" si="7"/>
        <v>どちらでもない</v>
      </c>
      <c r="V35" s="31" t="str">
        <f t="shared" ca="1" si="8"/>
        <v>少し当てはまる</v>
      </c>
      <c r="W35" s="31" t="str">
        <f t="shared" ca="1" si="9"/>
        <v>ほとんど当てはまる</v>
      </c>
      <c r="X35" s="31" t="str">
        <f t="shared" ca="1" si="10"/>
        <v/>
      </c>
      <c r="Y35" s="31" t="str">
        <f t="shared" ca="1" si="11"/>
        <v/>
      </c>
      <c r="Z35" s="31" t="str">
        <f t="shared" ca="1" si="12"/>
        <v/>
      </c>
    </row>
    <row r="36" spans="1:26" ht="20">
      <c r="A36"/>
      <c r="F36" s="160" t="s">
        <v>335</v>
      </c>
      <c r="G36" s="160" t="s">
        <v>366</v>
      </c>
      <c r="H36" s="160">
        <v>5</v>
      </c>
      <c r="I36" s="160">
        <v>33</v>
      </c>
      <c r="J36" s="162" t="str">
        <f t="shared" si="13"/>
        <v>小４</v>
      </c>
      <c r="K36" s="162" t="str">
        <f t="shared" si="14"/>
        <v>H30</v>
      </c>
      <c r="L36" s="162" t="str">
        <f t="shared" si="2"/>
        <v>H30_小４</v>
      </c>
      <c r="M36" s="162">
        <f>+MATCH(K36&amp;"_"&amp;qidlist!J36,original!$1:$1,0)+2</f>
        <v>9</v>
      </c>
      <c r="N36" s="162" t="str">
        <f>+"qestionlist!"&amp;ADDRESS(1,MATCH(K36&amp;"_"&amp;qidlist!J36,original!$1:$1,0)+1)&amp;":"&amp;ADDRESS(10000,MATCH(K36&amp;"_"&amp;qidlist!J36,original!$1:$1,0)+1)</f>
        <v>qestionlist!$H$1:$H$10000</v>
      </c>
      <c r="O36" s="163" t="str">
        <f ca="1">+INDEX(qestionlist!AR:AR,MATCH(qidlist!I36,INDIRECT(qidlist!N36),0))</f>
        <v>ほかの人ときょうそうするのはすきです_BIG5</v>
      </c>
      <c r="P36" s="163" t="str">
        <f ca="1">+INDEX(qes_num_corr!K:K,MATCH(qidlist!O36,qes_num_corr!I:I,0),0)</f>
        <v>q217</v>
      </c>
      <c r="Q36" s="31" t="str">
        <f t="shared" ca="1" si="15"/>
        <v>小4q217</v>
      </c>
      <c r="R36" s="31" t="str">
        <f t="shared" ca="1" si="4"/>
        <v>ほかの人ときょうそうするのはすきです</v>
      </c>
      <c r="S36" s="31" t="str">
        <f t="shared" ca="1" si="5"/>
        <v>ほとんど当てはまらない</v>
      </c>
      <c r="T36" s="31" t="str">
        <f t="shared" ca="1" si="6"/>
        <v>あまり当てはまらない</v>
      </c>
      <c r="U36" s="31" t="str">
        <f t="shared" ca="1" si="7"/>
        <v>どちらでもない</v>
      </c>
      <c r="V36" s="31" t="str">
        <f t="shared" ca="1" si="8"/>
        <v>少し当てはまる</v>
      </c>
      <c r="W36" s="31" t="str">
        <f t="shared" ca="1" si="9"/>
        <v>ほとんど当てはまる</v>
      </c>
      <c r="X36" s="31" t="str">
        <f t="shared" ca="1" si="10"/>
        <v/>
      </c>
      <c r="Y36" s="31" t="str">
        <f t="shared" ca="1" si="11"/>
        <v/>
      </c>
      <c r="Z36" s="31" t="str">
        <f t="shared" ca="1" si="12"/>
        <v/>
      </c>
    </row>
    <row r="37" spans="1:26" ht="20">
      <c r="A37"/>
      <c r="F37" s="160" t="s">
        <v>335</v>
      </c>
      <c r="G37" s="160" t="s">
        <v>367</v>
      </c>
      <c r="H37" s="160">
        <v>5</v>
      </c>
      <c r="I37" s="160">
        <v>34</v>
      </c>
      <c r="J37" s="162" t="str">
        <f t="shared" si="13"/>
        <v>小４</v>
      </c>
      <c r="K37" s="162" t="str">
        <f t="shared" si="14"/>
        <v>H30</v>
      </c>
      <c r="L37" s="162" t="str">
        <f t="shared" si="2"/>
        <v>H30_小４</v>
      </c>
      <c r="M37" s="162">
        <f>+MATCH(K37&amp;"_"&amp;qidlist!J37,original!$1:$1,0)+2</f>
        <v>9</v>
      </c>
      <c r="N37" s="162" t="str">
        <f>+"qestionlist!"&amp;ADDRESS(1,MATCH(K37&amp;"_"&amp;qidlist!J37,original!$1:$1,0)+1)&amp;":"&amp;ADDRESS(10000,MATCH(K37&amp;"_"&amp;qidlist!J37,original!$1:$1,0)+1)</f>
        <v>qestionlist!$H$1:$H$10000</v>
      </c>
      <c r="O37" s="163" t="str">
        <f ca="1">+INDEX(qestionlist!AR:AR,MATCH(qidlist!I37,INDIRECT(qidlist!N37),0))</f>
        <v>学校で勉強する内ようはすらすらと理かいすることができます_BIG5</v>
      </c>
      <c r="P37" s="163" t="str">
        <f ca="1">+INDEX(qes_num_corr!K:K,MATCH(qidlist!O37,qes_num_corr!I:I,0),0)</f>
        <v>q218</v>
      </c>
      <c r="Q37" s="31" t="str">
        <f t="shared" ca="1" si="15"/>
        <v>小4q218</v>
      </c>
      <c r="R37" s="31" t="str">
        <f t="shared" ca="1" si="4"/>
        <v>学校で勉強する内ようはすらすらと理かいすることができます</v>
      </c>
      <c r="S37" s="31" t="str">
        <f t="shared" ca="1" si="5"/>
        <v>ほとんど当てはまらない</v>
      </c>
      <c r="T37" s="31" t="str">
        <f t="shared" ca="1" si="6"/>
        <v>あまり当てはまらない</v>
      </c>
      <c r="U37" s="31" t="str">
        <f t="shared" ca="1" si="7"/>
        <v>どちらでもない</v>
      </c>
      <c r="V37" s="31" t="str">
        <f t="shared" ca="1" si="8"/>
        <v>少し当てはまる</v>
      </c>
      <c r="W37" s="31" t="str">
        <f t="shared" ca="1" si="9"/>
        <v>ほとんど当てはまる</v>
      </c>
      <c r="X37" s="31" t="str">
        <f t="shared" ca="1" si="10"/>
        <v/>
      </c>
      <c r="Y37" s="31" t="str">
        <f t="shared" ca="1" si="11"/>
        <v/>
      </c>
      <c r="Z37" s="31" t="str">
        <f t="shared" ca="1" si="12"/>
        <v/>
      </c>
    </row>
    <row r="38" spans="1:26" ht="20">
      <c r="A38"/>
      <c r="F38" s="160" t="s">
        <v>335</v>
      </c>
      <c r="G38" s="160" t="s">
        <v>368</v>
      </c>
      <c r="H38" s="160">
        <v>5</v>
      </c>
      <c r="I38" s="160">
        <v>35</v>
      </c>
      <c r="J38" s="162" t="str">
        <f t="shared" si="13"/>
        <v>小４</v>
      </c>
      <c r="K38" s="162" t="str">
        <f t="shared" si="14"/>
        <v>H30</v>
      </c>
      <c r="L38" s="162" t="str">
        <f t="shared" si="2"/>
        <v>H30_小４</v>
      </c>
      <c r="M38" s="162">
        <f>+MATCH(K38&amp;"_"&amp;qidlist!J38,original!$1:$1,0)+2</f>
        <v>9</v>
      </c>
      <c r="N38" s="162" t="str">
        <f>+"qestionlist!"&amp;ADDRESS(1,MATCH(K38&amp;"_"&amp;qidlist!J38,original!$1:$1,0)+1)&amp;":"&amp;ADDRESS(10000,MATCH(K38&amp;"_"&amp;qidlist!J38,original!$1:$1,0)+1)</f>
        <v>qestionlist!$H$1:$H$10000</v>
      </c>
      <c r="O38" s="163" t="str">
        <f ca="1">+INDEX(qestionlist!AR:AR,MATCH(qidlist!I38,INDIRECT(qidlist!N38),0))</f>
        <v>かっぱつにうごき回るのがすきです_BIG5</v>
      </c>
      <c r="P38" s="163" t="str">
        <f ca="1">+INDEX(qes_num_corr!K:K,MATCH(qidlist!O38,qes_num_corr!I:I,0),0)</f>
        <v>q219</v>
      </c>
      <c r="Q38" s="31" t="str">
        <f t="shared" ca="1" si="15"/>
        <v>小4q219</v>
      </c>
      <c r="R38" s="31" t="str">
        <f t="shared" ca="1" si="4"/>
        <v>かっぱつにうごき回るのがすきです</v>
      </c>
      <c r="S38" s="31" t="str">
        <f t="shared" ca="1" si="5"/>
        <v>ほとんど当てはまらない</v>
      </c>
      <c r="T38" s="31" t="str">
        <f t="shared" ca="1" si="6"/>
        <v>あまり当てはまらない</v>
      </c>
      <c r="U38" s="31" t="str">
        <f t="shared" ca="1" si="7"/>
        <v>どちらでもない</v>
      </c>
      <c r="V38" s="31" t="str">
        <f t="shared" ca="1" si="8"/>
        <v>少し当てはまる</v>
      </c>
      <c r="W38" s="31" t="str">
        <f t="shared" ca="1" si="9"/>
        <v>ほとんど当てはまる</v>
      </c>
      <c r="X38" s="31" t="str">
        <f t="shared" ca="1" si="10"/>
        <v/>
      </c>
      <c r="Y38" s="31" t="str">
        <f t="shared" ca="1" si="11"/>
        <v/>
      </c>
      <c r="Z38" s="31" t="str">
        <f t="shared" ca="1" si="12"/>
        <v/>
      </c>
    </row>
    <row r="39" spans="1:26" ht="20">
      <c r="A39"/>
      <c r="F39" s="160" t="s">
        <v>335</v>
      </c>
      <c r="G39" s="160" t="s">
        <v>369</v>
      </c>
      <c r="H39" s="160">
        <v>5</v>
      </c>
      <c r="I39" s="160">
        <v>36</v>
      </c>
      <c r="J39" s="162" t="str">
        <f t="shared" si="13"/>
        <v>小４</v>
      </c>
      <c r="K39" s="162" t="str">
        <f t="shared" si="14"/>
        <v>H30</v>
      </c>
      <c r="L39" s="162" t="str">
        <f t="shared" si="2"/>
        <v>H30_小４</v>
      </c>
      <c r="M39" s="162">
        <f>+MATCH(K39&amp;"_"&amp;qidlist!J39,original!$1:$1,0)+2</f>
        <v>9</v>
      </c>
      <c r="N39" s="162" t="str">
        <f>+"qestionlist!"&amp;ADDRESS(1,MATCH(K39&amp;"_"&amp;qidlist!J39,original!$1:$1,0)+1)&amp;":"&amp;ADDRESS(10000,MATCH(K39&amp;"_"&amp;qidlist!J39,original!$1:$1,0)+1)</f>
        <v>qestionlist!$H$1:$H$10000</v>
      </c>
      <c r="O39" s="163" t="str">
        <f ca="1">+INDEX(qestionlist!AR:AR,MATCH(qidlist!I39,INDIRECT(qidlist!N39),0))</f>
        <v>先生のしつ問には正しく答えることができます_BIG5</v>
      </c>
      <c r="P39" s="163" t="str">
        <f ca="1">+INDEX(qes_num_corr!K:K,MATCH(qidlist!O39,qes_num_corr!I:I,0),0)</f>
        <v>q220</v>
      </c>
      <c r="Q39" s="31" t="str">
        <f t="shared" ca="1" si="15"/>
        <v>小4q220</v>
      </c>
      <c r="R39" s="31" t="str">
        <f t="shared" ca="1" si="4"/>
        <v>先生のしつ問には正しく答えることができます</v>
      </c>
      <c r="S39" s="31" t="str">
        <f t="shared" ca="1" si="5"/>
        <v>ほとんど当てはまらない</v>
      </c>
      <c r="T39" s="31" t="str">
        <f t="shared" ca="1" si="6"/>
        <v>あまり当てはまらない</v>
      </c>
      <c r="U39" s="31" t="str">
        <f t="shared" ca="1" si="7"/>
        <v>どちらでもない</v>
      </c>
      <c r="V39" s="31" t="str">
        <f t="shared" ca="1" si="8"/>
        <v>少し当てはまる</v>
      </c>
      <c r="W39" s="31" t="str">
        <f t="shared" ca="1" si="9"/>
        <v>ほとんど当てはまる</v>
      </c>
      <c r="X39" s="31" t="str">
        <f t="shared" ca="1" si="10"/>
        <v/>
      </c>
      <c r="Y39" s="31" t="str">
        <f t="shared" ca="1" si="11"/>
        <v/>
      </c>
      <c r="Z39" s="31" t="str">
        <f t="shared" ca="1" si="12"/>
        <v/>
      </c>
    </row>
    <row r="40" spans="1:26" ht="20">
      <c r="A40"/>
      <c r="F40" s="160" t="s">
        <v>335</v>
      </c>
      <c r="G40" s="160" t="s">
        <v>370</v>
      </c>
      <c r="H40" s="160">
        <v>5</v>
      </c>
      <c r="I40" s="160">
        <v>37</v>
      </c>
      <c r="J40" s="162" t="str">
        <f t="shared" si="13"/>
        <v>小４</v>
      </c>
      <c r="K40" s="162" t="str">
        <f t="shared" si="14"/>
        <v>H30</v>
      </c>
      <c r="L40" s="162" t="str">
        <f t="shared" si="2"/>
        <v>H30_小４</v>
      </c>
      <c r="M40" s="162">
        <f>+MATCH(K40&amp;"_"&amp;qidlist!J40,original!$1:$1,0)+2</f>
        <v>9</v>
      </c>
      <c r="N40" s="162" t="str">
        <f>+"qestionlist!"&amp;ADDRESS(1,MATCH(K40&amp;"_"&amp;qidlist!J40,original!$1:$1,0)+1)&amp;":"&amp;ADDRESS(10000,MATCH(K40&amp;"_"&amp;qidlist!J40,original!$1:$1,0)+1)</f>
        <v>qestionlist!$H$1:$H$10000</v>
      </c>
      <c r="O40" s="163" t="str">
        <f ca="1">+INDEX(qestionlist!AR:AR,MATCH(qidlist!I40,INDIRECT(qidlist!N40),0))</f>
        <v>もしだれかが自分にたいしてよくないことをしても，その人をゆるします_BIG5</v>
      </c>
      <c r="P40" s="163" t="str">
        <f ca="1">+INDEX(qes_num_corr!K:K,MATCH(qidlist!O40,qes_num_corr!I:I,0),0)</f>
        <v>q221</v>
      </c>
      <c r="Q40" s="31" t="str">
        <f t="shared" ca="1" si="15"/>
        <v>小4q221</v>
      </c>
      <c r="R40" s="31" t="str">
        <f t="shared" ca="1" si="4"/>
        <v>もしだれかが自分にたいしてよくないことをしても，その人をゆるします</v>
      </c>
      <c r="S40" s="31" t="str">
        <f t="shared" ca="1" si="5"/>
        <v>ほとんど当てはまらない</v>
      </c>
      <c r="T40" s="31" t="str">
        <f t="shared" ca="1" si="6"/>
        <v>あまり当てはまらない</v>
      </c>
      <c r="U40" s="31" t="str">
        <f t="shared" ca="1" si="7"/>
        <v>どちらでもない</v>
      </c>
      <c r="V40" s="31" t="str">
        <f t="shared" ca="1" si="8"/>
        <v>少し当てはまる</v>
      </c>
      <c r="W40" s="31" t="str">
        <f t="shared" ca="1" si="9"/>
        <v>ほとんど当てはまる</v>
      </c>
      <c r="X40" s="31" t="str">
        <f t="shared" ca="1" si="10"/>
        <v/>
      </c>
      <c r="Y40" s="31" t="str">
        <f t="shared" ca="1" si="11"/>
        <v/>
      </c>
      <c r="Z40" s="31" t="str">
        <f t="shared" ca="1" si="12"/>
        <v/>
      </c>
    </row>
    <row r="41" spans="1:26" ht="20">
      <c r="A41"/>
      <c r="F41" s="160" t="s">
        <v>335</v>
      </c>
      <c r="G41" s="160" t="s">
        <v>371</v>
      </c>
      <c r="H41" s="160">
        <v>5</v>
      </c>
      <c r="I41" s="160">
        <v>38</v>
      </c>
      <c r="J41" s="162" t="str">
        <f t="shared" si="13"/>
        <v>小４</v>
      </c>
      <c r="K41" s="162" t="str">
        <f t="shared" si="14"/>
        <v>H30</v>
      </c>
      <c r="L41" s="162" t="str">
        <f t="shared" si="2"/>
        <v>H30_小４</v>
      </c>
      <c r="M41" s="162">
        <f>+MATCH(K41&amp;"_"&amp;qidlist!J41,original!$1:$1,0)+2</f>
        <v>9</v>
      </c>
      <c r="N41" s="162" t="str">
        <f>+"qestionlist!"&amp;ADDRESS(1,MATCH(K41&amp;"_"&amp;qidlist!J41,original!$1:$1,0)+1)&amp;":"&amp;ADDRESS(10000,MATCH(K41&amp;"_"&amp;qidlist!J41,original!$1:$1,0)+1)</f>
        <v>qestionlist!$H$1:$H$10000</v>
      </c>
      <c r="O41" s="163" t="str">
        <f ca="1">+INDEX(qestionlist!AR:AR,MATCH(qidlist!I41,INDIRECT(qidlist!N41),0))</f>
        <v>宿題が終わったとき，ちゃんとできたかどうか何度もかくにんをします_BIG5</v>
      </c>
      <c r="P41" s="163" t="str">
        <f ca="1">+INDEX(qes_num_corr!K:K,MATCH(qidlist!O41,qes_num_corr!I:I,0),0)</f>
        <v>q222</v>
      </c>
      <c r="Q41" s="31" t="str">
        <f t="shared" ca="1" si="15"/>
        <v>小4q222</v>
      </c>
      <c r="R41" s="31" t="str">
        <f t="shared" ca="1" si="4"/>
        <v>宿題が終わったとき，ちゃんとできたかどうか何度もかくにんをします</v>
      </c>
      <c r="S41" s="31" t="str">
        <f t="shared" ca="1" si="5"/>
        <v>ほとんど当てはまらない</v>
      </c>
      <c r="T41" s="31" t="str">
        <f t="shared" ca="1" si="6"/>
        <v>あまり当てはまらない</v>
      </c>
      <c r="U41" s="31" t="str">
        <f t="shared" ca="1" si="7"/>
        <v>どちらでもない</v>
      </c>
      <c r="V41" s="31" t="str">
        <f t="shared" ca="1" si="8"/>
        <v>少し当てはまる</v>
      </c>
      <c r="W41" s="31" t="str">
        <f t="shared" ca="1" si="9"/>
        <v>ほとんど当てはまる</v>
      </c>
      <c r="X41" s="31" t="str">
        <f t="shared" ca="1" si="10"/>
        <v/>
      </c>
      <c r="Y41" s="31" t="str">
        <f t="shared" ca="1" si="11"/>
        <v/>
      </c>
      <c r="Z41" s="31" t="str">
        <f t="shared" ca="1" si="12"/>
        <v/>
      </c>
    </row>
    <row r="42" spans="1:26" ht="20">
      <c r="A42"/>
      <c r="F42" s="160" t="s">
        <v>335</v>
      </c>
      <c r="G42" s="160" t="s">
        <v>372</v>
      </c>
      <c r="H42" s="160">
        <v>5</v>
      </c>
      <c r="I42" s="160">
        <v>39</v>
      </c>
      <c r="J42" s="162" t="str">
        <f t="shared" si="13"/>
        <v>小４</v>
      </c>
      <c r="K42" s="162" t="str">
        <f t="shared" si="14"/>
        <v>H30</v>
      </c>
      <c r="L42" s="162" t="str">
        <f t="shared" si="2"/>
        <v>H30_小４</v>
      </c>
      <c r="M42" s="162">
        <f>+MATCH(K42&amp;"_"&amp;qidlist!J42,original!$1:$1,0)+2</f>
        <v>9</v>
      </c>
      <c r="N42" s="162" t="str">
        <f>+"qestionlist!"&amp;ADDRESS(1,MATCH(K42&amp;"_"&amp;qidlist!J42,original!$1:$1,0)+1)&amp;":"&amp;ADDRESS(10000,MATCH(K42&amp;"_"&amp;qidlist!J42,original!$1:$1,0)+1)</f>
        <v>qestionlist!$H$1:$H$10000</v>
      </c>
      <c r="O42" s="163" t="str">
        <f ca="1">+INDEX(qestionlist!AR:AR,MATCH(qidlist!I42,INDIRECT(qidlist!N42),0))</f>
        <v>ルールやじゅん番は守ります_BIG5</v>
      </c>
      <c r="P42" s="163" t="str">
        <f ca="1">+INDEX(qes_num_corr!K:K,MATCH(qidlist!O42,qes_num_corr!I:I,0),0)</f>
        <v>q223</v>
      </c>
      <c r="Q42" s="31" t="str">
        <f t="shared" ca="1" si="15"/>
        <v>小4q223</v>
      </c>
      <c r="R42" s="31" t="str">
        <f t="shared" ca="1" si="4"/>
        <v>ルールやじゅん番は守ります</v>
      </c>
      <c r="S42" s="31" t="str">
        <f t="shared" ca="1" si="5"/>
        <v>ほとんど当てはまらない</v>
      </c>
      <c r="T42" s="31" t="str">
        <f t="shared" ca="1" si="6"/>
        <v>あまり当てはまらない</v>
      </c>
      <c r="U42" s="31" t="str">
        <f t="shared" ca="1" si="7"/>
        <v>どちらでもない</v>
      </c>
      <c r="V42" s="31" t="str">
        <f t="shared" ca="1" si="8"/>
        <v>少し当てはまる</v>
      </c>
      <c r="W42" s="31" t="str">
        <f t="shared" ca="1" si="9"/>
        <v>ほとんど当てはまる</v>
      </c>
      <c r="X42" s="31" t="str">
        <f t="shared" ca="1" si="10"/>
        <v/>
      </c>
      <c r="Y42" s="31" t="str">
        <f t="shared" ca="1" si="11"/>
        <v/>
      </c>
      <c r="Z42" s="31" t="str">
        <f t="shared" ca="1" si="12"/>
        <v/>
      </c>
    </row>
    <row r="43" spans="1:26" ht="20">
      <c r="A43"/>
      <c r="F43" s="160" t="s">
        <v>335</v>
      </c>
      <c r="G43" s="160" t="s">
        <v>373</v>
      </c>
      <c r="H43" s="160">
        <v>5</v>
      </c>
      <c r="I43" s="160">
        <v>40</v>
      </c>
      <c r="J43" s="162" t="str">
        <f t="shared" si="13"/>
        <v>小４</v>
      </c>
      <c r="K43" s="162" t="str">
        <f t="shared" si="14"/>
        <v>H30</v>
      </c>
      <c r="L43" s="162" t="str">
        <f t="shared" si="2"/>
        <v>H30_小４</v>
      </c>
      <c r="M43" s="162">
        <f>+MATCH(K43&amp;"_"&amp;qidlist!J43,original!$1:$1,0)+2</f>
        <v>9</v>
      </c>
      <c r="N43" s="162" t="str">
        <f>+"qestionlist!"&amp;ADDRESS(1,MATCH(K43&amp;"_"&amp;qidlist!J43,original!$1:$1,0)+1)&amp;":"&amp;ADDRESS(10000,MATCH(K43&amp;"_"&amp;qidlist!J43,original!$1:$1,0)+1)</f>
        <v>qestionlist!$H$1:$H$10000</v>
      </c>
      <c r="O43" s="163" t="str">
        <f ca="1">+INDEX(qestionlist!AR:AR,MATCH(qidlist!I43,INDIRECT(qidlist!N43),0))</f>
        <v>はらを立てやすいせいかくです_BIG5</v>
      </c>
      <c r="P43" s="163" t="str">
        <f ca="1">+INDEX(qes_num_corr!K:K,MATCH(qidlist!O43,qes_num_corr!I:I,0),0)</f>
        <v>q224</v>
      </c>
      <c r="Q43" s="31" t="str">
        <f t="shared" ca="1" si="15"/>
        <v>小4q224</v>
      </c>
      <c r="R43" s="31" t="str">
        <f t="shared" ca="1" si="4"/>
        <v>はらを立てやすいせいかくです</v>
      </c>
      <c r="S43" s="31" t="str">
        <f t="shared" ca="1" si="5"/>
        <v>ほとんど当てはまらない</v>
      </c>
      <c r="T43" s="31" t="str">
        <f t="shared" ca="1" si="6"/>
        <v>あまり当てはまらない</v>
      </c>
      <c r="U43" s="31" t="str">
        <f t="shared" ca="1" si="7"/>
        <v>どちらでもない</v>
      </c>
      <c r="V43" s="31" t="str">
        <f t="shared" ca="1" si="8"/>
        <v>少し当てはまる</v>
      </c>
      <c r="W43" s="31" t="str">
        <f t="shared" ca="1" si="9"/>
        <v>ほとんど当てはまる</v>
      </c>
      <c r="X43" s="31" t="str">
        <f t="shared" ca="1" si="10"/>
        <v/>
      </c>
      <c r="Y43" s="31" t="str">
        <f t="shared" ca="1" si="11"/>
        <v/>
      </c>
      <c r="Z43" s="31" t="str">
        <f t="shared" ca="1" si="12"/>
        <v/>
      </c>
    </row>
    <row r="44" spans="1:26" ht="20">
      <c r="A44"/>
      <c r="F44" s="160" t="s">
        <v>335</v>
      </c>
      <c r="G44" s="160" t="s">
        <v>374</v>
      </c>
      <c r="H44" s="160">
        <v>5</v>
      </c>
      <c r="I44" s="160">
        <v>41</v>
      </c>
      <c r="J44" s="162" t="str">
        <f t="shared" si="13"/>
        <v>小４</v>
      </c>
      <c r="K44" s="162" t="str">
        <f t="shared" si="14"/>
        <v>H30</v>
      </c>
      <c r="L44" s="162" t="str">
        <f t="shared" si="2"/>
        <v>H30_小４</v>
      </c>
      <c r="M44" s="162">
        <f>+MATCH(K44&amp;"_"&amp;qidlist!J44,original!$1:$1,0)+2</f>
        <v>9</v>
      </c>
      <c r="N44" s="162" t="str">
        <f>+"qestionlist!"&amp;ADDRESS(1,MATCH(K44&amp;"_"&amp;qidlist!J44,original!$1:$1,0)+1)&amp;":"&amp;ADDRESS(10000,MATCH(K44&amp;"_"&amp;qidlist!J44,original!$1:$1,0)+1)</f>
        <v>qestionlist!$H$1:$H$10000</v>
      </c>
      <c r="O44" s="163" t="str">
        <f ca="1">+INDEX(qestionlist!AR:AR,MATCH(qidlist!I44,INDIRECT(qidlist!N44),0))</f>
        <v>先生がなにかについてせつ明をしているとき，それをすぐに理かいします_BIG5</v>
      </c>
      <c r="P44" s="163" t="str">
        <f ca="1">+INDEX(qes_num_corr!K:K,MATCH(qidlist!O44,qes_num_corr!I:I,0),0)</f>
        <v>q225</v>
      </c>
      <c r="Q44" s="31" t="str">
        <f t="shared" ca="1" si="15"/>
        <v>小4q225</v>
      </c>
      <c r="R44" s="31" t="str">
        <f t="shared" ca="1" si="4"/>
        <v>先生がなにかについてせつ明をしているとき，それをすぐに理かいします</v>
      </c>
      <c r="S44" s="31" t="str">
        <f t="shared" ca="1" si="5"/>
        <v>ほとんど当てはまらない</v>
      </c>
      <c r="T44" s="31" t="str">
        <f t="shared" ca="1" si="6"/>
        <v>あまり当てはまらない</v>
      </c>
      <c r="U44" s="31" t="str">
        <f t="shared" ca="1" si="7"/>
        <v>どちらでもない</v>
      </c>
      <c r="V44" s="31" t="str">
        <f t="shared" ca="1" si="8"/>
        <v>少し当てはまる</v>
      </c>
      <c r="W44" s="31" t="str">
        <f t="shared" ca="1" si="9"/>
        <v>ほとんど当てはまる</v>
      </c>
      <c r="X44" s="31" t="str">
        <f t="shared" ca="1" si="10"/>
        <v/>
      </c>
      <c r="Y44" s="31" t="str">
        <f t="shared" ca="1" si="11"/>
        <v/>
      </c>
      <c r="Z44" s="31" t="str">
        <f t="shared" ca="1" si="12"/>
        <v/>
      </c>
    </row>
    <row r="45" spans="1:26" ht="20">
      <c r="A45"/>
      <c r="F45" s="160" t="s">
        <v>335</v>
      </c>
      <c r="G45" s="160" t="s">
        <v>375</v>
      </c>
      <c r="H45" s="160">
        <v>5</v>
      </c>
      <c r="I45" s="160">
        <v>42</v>
      </c>
      <c r="J45" s="162" t="str">
        <f t="shared" si="13"/>
        <v>小４</v>
      </c>
      <c r="K45" s="162" t="str">
        <f t="shared" si="14"/>
        <v>H30</v>
      </c>
      <c r="L45" s="162" t="str">
        <f t="shared" si="2"/>
        <v>H30_小４</v>
      </c>
      <c r="M45" s="162">
        <f>+MATCH(K45&amp;"_"&amp;qidlist!J45,original!$1:$1,0)+2</f>
        <v>9</v>
      </c>
      <c r="N45" s="162" t="str">
        <f>+"qestionlist!"&amp;ADDRESS(1,MATCH(K45&amp;"_"&amp;qidlist!J45,original!$1:$1,0)+1)&amp;":"&amp;ADDRESS(10000,MATCH(K45&amp;"_"&amp;qidlist!J45,original!$1:$1,0)+1)</f>
        <v>qestionlist!$H$1:$H$10000</v>
      </c>
      <c r="O45" s="163" t="str">
        <f ca="1">+INDEX(qestionlist!AR:AR,MATCH(qidlist!I45,INDIRECT(qidlist!N45),0))</f>
        <v>じぶんの部屋やつくえのまわりはちらかっています_BIG5</v>
      </c>
      <c r="P45" s="163" t="str">
        <f ca="1">+INDEX(qes_num_corr!K:K,MATCH(qidlist!O45,qes_num_corr!I:I,0),0)</f>
        <v>q226</v>
      </c>
      <c r="Q45" s="31" t="str">
        <f t="shared" ca="1" si="15"/>
        <v>小4q226</v>
      </c>
      <c r="R45" s="31" t="str">
        <f t="shared" ca="1" si="4"/>
        <v>じぶんの部屋やつくえのまわりはちらかっています</v>
      </c>
      <c r="S45" s="31" t="str">
        <f t="shared" ca="1" si="5"/>
        <v>ほとんど当てはまらない</v>
      </c>
      <c r="T45" s="31" t="str">
        <f t="shared" ca="1" si="6"/>
        <v>あまり当てはまらない</v>
      </c>
      <c r="U45" s="31" t="str">
        <f t="shared" ca="1" si="7"/>
        <v>どちらでもない</v>
      </c>
      <c r="V45" s="31" t="str">
        <f t="shared" ca="1" si="8"/>
        <v>少し当てはまる</v>
      </c>
      <c r="W45" s="31" t="str">
        <f t="shared" ca="1" si="9"/>
        <v>ほとんど当てはまる</v>
      </c>
      <c r="X45" s="31" t="str">
        <f t="shared" ca="1" si="10"/>
        <v/>
      </c>
      <c r="Y45" s="31" t="str">
        <f t="shared" ca="1" si="11"/>
        <v/>
      </c>
      <c r="Z45" s="31" t="str">
        <f t="shared" ca="1" si="12"/>
        <v/>
      </c>
    </row>
    <row r="46" spans="1:26" ht="20">
      <c r="A46"/>
      <c r="F46" s="160" t="s">
        <v>335</v>
      </c>
      <c r="G46" s="160" t="s">
        <v>376</v>
      </c>
      <c r="H46" s="160">
        <v>5</v>
      </c>
      <c r="I46" s="160">
        <v>43</v>
      </c>
      <c r="J46" s="162" t="str">
        <f t="shared" si="13"/>
        <v>小４</v>
      </c>
      <c r="K46" s="162" t="str">
        <f t="shared" si="14"/>
        <v>H30</v>
      </c>
      <c r="L46" s="162" t="str">
        <f t="shared" si="2"/>
        <v>H30_小４</v>
      </c>
      <c r="M46" s="162">
        <f>+MATCH(K46&amp;"_"&amp;qidlist!J46,original!$1:$1,0)+2</f>
        <v>9</v>
      </c>
      <c r="N46" s="162" t="str">
        <f>+"qestionlist!"&amp;ADDRESS(1,MATCH(K46&amp;"_"&amp;qidlist!J46,original!$1:$1,0)+1)&amp;":"&amp;ADDRESS(10000,MATCH(K46&amp;"_"&amp;qidlist!J46,original!$1:$1,0)+1)</f>
        <v>qestionlist!$H$1:$H$10000</v>
      </c>
      <c r="O46" s="163" t="str">
        <f ca="1">+INDEX(qestionlist!AR:AR,MATCH(qidlist!I46,INDIRECT(qidlist!N46),0))</f>
        <v>ほかの人たちのことをしんじています_BIG5</v>
      </c>
      <c r="P46" s="163" t="str">
        <f ca="1">+INDEX(qes_num_corr!K:K,MATCH(qidlist!O46,qes_num_corr!I:I,0),0)</f>
        <v>q227</v>
      </c>
      <c r="Q46" s="31" t="str">
        <f t="shared" ca="1" si="15"/>
        <v>小4q227</v>
      </c>
      <c r="R46" s="31" t="str">
        <f t="shared" ca="1" si="4"/>
        <v>ほかの人たちのことをしんじています</v>
      </c>
      <c r="S46" s="31" t="str">
        <f t="shared" ca="1" si="5"/>
        <v>ほとんど当てはまらない</v>
      </c>
      <c r="T46" s="31" t="str">
        <f t="shared" ca="1" si="6"/>
        <v>あまり当てはまらない</v>
      </c>
      <c r="U46" s="31" t="str">
        <f t="shared" ca="1" si="7"/>
        <v>どちらでもない</v>
      </c>
      <c r="V46" s="31" t="str">
        <f t="shared" ca="1" si="8"/>
        <v>少し当てはまる</v>
      </c>
      <c r="W46" s="31" t="str">
        <f t="shared" ca="1" si="9"/>
        <v>ほとんど当てはまる</v>
      </c>
      <c r="X46" s="31" t="str">
        <f t="shared" ca="1" si="10"/>
        <v/>
      </c>
      <c r="Y46" s="31" t="str">
        <f t="shared" ca="1" si="11"/>
        <v/>
      </c>
      <c r="Z46" s="31" t="str">
        <f t="shared" ca="1" si="12"/>
        <v/>
      </c>
    </row>
    <row r="47" spans="1:26" ht="20">
      <c r="A47"/>
      <c r="F47" s="160" t="s">
        <v>335</v>
      </c>
      <c r="G47" s="160" t="s">
        <v>377</v>
      </c>
      <c r="H47" s="160">
        <v>5</v>
      </c>
      <c r="I47" s="160">
        <v>44</v>
      </c>
      <c r="J47" s="162" t="str">
        <f t="shared" si="13"/>
        <v>小４</v>
      </c>
      <c r="K47" s="162" t="str">
        <f t="shared" si="14"/>
        <v>H30</v>
      </c>
      <c r="L47" s="162" t="str">
        <f t="shared" si="2"/>
        <v>H30_小４</v>
      </c>
      <c r="M47" s="162">
        <f>+MATCH(K47&amp;"_"&amp;qidlist!J47,original!$1:$1,0)+2</f>
        <v>9</v>
      </c>
      <c r="N47" s="162" t="str">
        <f>+"qestionlist!"&amp;ADDRESS(1,MATCH(K47&amp;"_"&amp;qidlist!J47,original!$1:$1,0)+1)&amp;":"&amp;ADDRESS(10000,MATCH(K47&amp;"_"&amp;qidlist!J47,original!$1:$1,0)+1)</f>
        <v>qestionlist!$H$1:$H$10000</v>
      </c>
      <c r="O47" s="163" t="str">
        <f ca="1">+INDEX(qestionlist!AR:AR,MATCH(qidlist!I47,INDIRECT(qidlist!N47),0))</f>
        <v>学校で使うものはきちんと整理しておくほうです_BIG5</v>
      </c>
      <c r="P47" s="163" t="str">
        <f ca="1">+INDEX(qes_num_corr!K:K,MATCH(qidlist!O47,qes_num_corr!I:I,0),0)</f>
        <v>q228</v>
      </c>
      <c r="Q47" s="31" t="str">
        <f t="shared" ca="1" si="15"/>
        <v>小4q228</v>
      </c>
      <c r="R47" s="31" t="str">
        <f t="shared" ca="1" si="4"/>
        <v>学校で使うものはきちんと整理しておくほうです</v>
      </c>
      <c r="S47" s="31" t="str">
        <f t="shared" ca="1" si="5"/>
        <v>ほとんど当てはまらない</v>
      </c>
      <c r="T47" s="31" t="str">
        <f t="shared" ca="1" si="6"/>
        <v>あまり当てはまらない</v>
      </c>
      <c r="U47" s="31" t="str">
        <f t="shared" ca="1" si="7"/>
        <v>どちらでもない</v>
      </c>
      <c r="V47" s="31" t="str">
        <f t="shared" ca="1" si="8"/>
        <v>少し当てはまる</v>
      </c>
      <c r="W47" s="31" t="str">
        <f t="shared" ca="1" si="9"/>
        <v>ほとんど当てはまる</v>
      </c>
      <c r="X47" s="31" t="str">
        <f t="shared" ca="1" si="10"/>
        <v/>
      </c>
      <c r="Y47" s="31" t="str">
        <f t="shared" ca="1" si="11"/>
        <v/>
      </c>
      <c r="Z47" s="31" t="str">
        <f t="shared" ca="1" si="12"/>
        <v/>
      </c>
    </row>
    <row r="48" spans="1:26" ht="20">
      <c r="A48"/>
      <c r="F48" s="160" t="s">
        <v>335</v>
      </c>
      <c r="G48" s="160" t="s">
        <v>378</v>
      </c>
      <c r="H48" s="160">
        <v>5</v>
      </c>
      <c r="I48" s="160">
        <v>45</v>
      </c>
      <c r="J48" s="162" t="str">
        <f t="shared" si="13"/>
        <v>小４</v>
      </c>
      <c r="K48" s="162" t="str">
        <f t="shared" si="14"/>
        <v>H30</v>
      </c>
      <c r="L48" s="162" t="str">
        <f t="shared" si="2"/>
        <v>H30_小４</v>
      </c>
      <c r="M48" s="162">
        <f>+MATCH(K48&amp;"_"&amp;qidlist!J48,original!$1:$1,0)+2</f>
        <v>9</v>
      </c>
      <c r="N48" s="162" t="str">
        <f>+"qestionlist!"&amp;ADDRESS(1,MATCH(K48&amp;"_"&amp;qidlist!J48,original!$1:$1,0)+1)&amp;":"&amp;ADDRESS(10000,MATCH(K48&amp;"_"&amp;qidlist!J48,original!$1:$1,0)+1)</f>
        <v>qestionlist!$H$1:$H$10000</v>
      </c>
      <c r="O48" s="163" t="str">
        <f ca="1">+INDEX(qestionlist!AR:AR,MATCH(qidlist!I48,INDIRECT(qidlist!N48),0))</f>
        <v>カッとなって落ち着いていられないことが多いです_BIG5</v>
      </c>
      <c r="P48" s="163" t="str">
        <f ca="1">+INDEX(qes_num_corr!K:K,MATCH(qidlist!O48,qes_num_corr!I:I,0),0)</f>
        <v>q229</v>
      </c>
      <c r="Q48" s="31" t="str">
        <f t="shared" ca="1" si="15"/>
        <v>小4q229</v>
      </c>
      <c r="R48" s="31" t="str">
        <f t="shared" ca="1" si="4"/>
        <v>カッとなって落ち着いていられないことが多いです</v>
      </c>
      <c r="S48" s="31" t="str">
        <f t="shared" ca="1" si="5"/>
        <v>ほとんど当てはまらない</v>
      </c>
      <c r="T48" s="31" t="str">
        <f t="shared" ca="1" si="6"/>
        <v>あまり当てはまらない</v>
      </c>
      <c r="U48" s="31" t="str">
        <f t="shared" ca="1" si="7"/>
        <v>どちらでもない</v>
      </c>
      <c r="V48" s="31" t="str">
        <f t="shared" ca="1" si="8"/>
        <v>少し当てはまる</v>
      </c>
      <c r="W48" s="31" t="str">
        <f t="shared" ca="1" si="9"/>
        <v>ほとんど当てはまる</v>
      </c>
      <c r="X48" s="31" t="str">
        <f t="shared" ca="1" si="10"/>
        <v/>
      </c>
      <c r="Y48" s="31" t="str">
        <f t="shared" ca="1" si="11"/>
        <v/>
      </c>
      <c r="Z48" s="31" t="str">
        <f t="shared" ca="1" si="12"/>
        <v/>
      </c>
    </row>
    <row r="49" spans="1:26" ht="20">
      <c r="A49"/>
      <c r="F49" s="160" t="s">
        <v>335</v>
      </c>
      <c r="G49" s="160" t="s">
        <v>379</v>
      </c>
      <c r="H49" s="160">
        <v>5</v>
      </c>
      <c r="I49" s="160">
        <v>46</v>
      </c>
      <c r="J49" s="162" t="str">
        <f t="shared" si="13"/>
        <v>小４</v>
      </c>
      <c r="K49" s="162" t="str">
        <f t="shared" si="14"/>
        <v>H30</v>
      </c>
      <c r="L49" s="162" t="str">
        <f t="shared" si="2"/>
        <v>H30_小４</v>
      </c>
      <c r="M49" s="162">
        <f>+MATCH(K49&amp;"_"&amp;qidlist!J49,original!$1:$1,0)+2</f>
        <v>9</v>
      </c>
      <c r="N49" s="162" t="str">
        <f>+"qestionlist!"&amp;ADDRESS(1,MATCH(K49&amp;"_"&amp;qidlist!J49,original!$1:$1,0)+1)&amp;":"&amp;ADDRESS(10000,MATCH(K49&amp;"_"&amp;qidlist!J49,original!$1:$1,0)+1)</f>
        <v>qestionlist!$H$1:$H$10000</v>
      </c>
      <c r="O49" s="163" t="str">
        <f ca="1">+INDEX(qestionlist!AR:AR,MATCH(qidlist!I49,INDIRECT(qidlist!N49),0))</f>
        <v>自分のことをきらっている人にもやさしくします_BIG5</v>
      </c>
      <c r="P49" s="163" t="str">
        <f ca="1">+INDEX(qes_num_corr!K:K,MATCH(qidlist!O49,qes_num_corr!I:I,0),0)</f>
        <v>q230</v>
      </c>
      <c r="Q49" s="31" t="str">
        <f t="shared" ca="1" si="15"/>
        <v>小4q230</v>
      </c>
      <c r="R49" s="31" t="str">
        <f t="shared" ca="1" si="4"/>
        <v>自分のことをきらっている人にもやさしくします</v>
      </c>
      <c r="S49" s="31" t="str">
        <f t="shared" ca="1" si="5"/>
        <v>ほとんど当てはまらない</v>
      </c>
      <c r="T49" s="31" t="str">
        <f t="shared" ca="1" si="6"/>
        <v>あまり当てはまらない</v>
      </c>
      <c r="U49" s="31" t="str">
        <f t="shared" ca="1" si="7"/>
        <v>どちらでもない</v>
      </c>
      <c r="V49" s="31" t="str">
        <f t="shared" ca="1" si="8"/>
        <v>少し当てはまる</v>
      </c>
      <c r="W49" s="31" t="str">
        <f t="shared" ca="1" si="9"/>
        <v>ほとんど当てはまる</v>
      </c>
      <c r="X49" s="31" t="str">
        <f t="shared" ca="1" si="10"/>
        <v/>
      </c>
      <c r="Y49" s="31" t="str">
        <f t="shared" ca="1" si="11"/>
        <v/>
      </c>
      <c r="Z49" s="31" t="str">
        <f t="shared" ca="1" si="12"/>
        <v/>
      </c>
    </row>
    <row r="50" spans="1:26" ht="20">
      <c r="A50"/>
      <c r="F50" s="160" t="s">
        <v>335</v>
      </c>
      <c r="G50" s="160" t="s">
        <v>380</v>
      </c>
      <c r="H50" s="160">
        <v>5</v>
      </c>
      <c r="I50" s="160">
        <v>47</v>
      </c>
      <c r="J50" s="162" t="str">
        <f t="shared" si="13"/>
        <v>小４</v>
      </c>
      <c r="K50" s="162" t="str">
        <f t="shared" si="14"/>
        <v>H30</v>
      </c>
      <c r="L50" s="162" t="str">
        <f t="shared" si="2"/>
        <v>H30_小４</v>
      </c>
      <c r="M50" s="162">
        <f>+MATCH(K50&amp;"_"&amp;qidlist!J50,original!$1:$1,0)+2</f>
        <v>9</v>
      </c>
      <c r="N50" s="162" t="str">
        <f>+"qestionlist!"&amp;ADDRESS(1,MATCH(K50&amp;"_"&amp;qidlist!J50,original!$1:$1,0)+1)&amp;":"&amp;ADDRESS(10000,MATCH(K50&amp;"_"&amp;qidlist!J50,original!$1:$1,0)+1)</f>
        <v>qestionlist!$H$1:$H$10000</v>
      </c>
      <c r="O50" s="163" t="str">
        <f ca="1">+INDEX(qestionlist!AR:AR,MATCH(qidlist!I50,INDIRECT(qidlist!N50),0))</f>
        <v>宿題を終わらせてから，遊びます_BIG5</v>
      </c>
      <c r="P50" s="163" t="str">
        <f ca="1">+INDEX(qes_num_corr!K:K,MATCH(qidlist!O50,qes_num_corr!I:I,0),0)</f>
        <v>q231</v>
      </c>
      <c r="Q50" s="31" t="str">
        <f t="shared" ca="1" si="15"/>
        <v>小4q231</v>
      </c>
      <c r="R50" s="31" t="str">
        <f t="shared" ca="1" si="4"/>
        <v>宿題を終わらせてから，遊びます</v>
      </c>
      <c r="S50" s="31" t="str">
        <f t="shared" ca="1" si="5"/>
        <v>ほとんど当てはまらない</v>
      </c>
      <c r="T50" s="31" t="str">
        <f t="shared" ca="1" si="6"/>
        <v>あまり当てはまらない</v>
      </c>
      <c r="U50" s="31" t="str">
        <f t="shared" ca="1" si="7"/>
        <v>どちらでもない</v>
      </c>
      <c r="V50" s="31" t="str">
        <f t="shared" ca="1" si="8"/>
        <v>少し当てはまる</v>
      </c>
      <c r="W50" s="31" t="str">
        <f t="shared" ca="1" si="9"/>
        <v>ほとんど当てはまる</v>
      </c>
      <c r="X50" s="31" t="str">
        <f t="shared" ca="1" si="10"/>
        <v/>
      </c>
      <c r="Y50" s="31" t="str">
        <f t="shared" ca="1" si="11"/>
        <v/>
      </c>
      <c r="Z50" s="31" t="str">
        <f t="shared" ca="1" si="12"/>
        <v/>
      </c>
    </row>
    <row r="51" spans="1:26" ht="20">
      <c r="A51"/>
      <c r="F51" s="160" t="s">
        <v>335</v>
      </c>
      <c r="G51" s="160" t="s">
        <v>381</v>
      </c>
      <c r="H51" s="160">
        <v>5</v>
      </c>
      <c r="I51" s="160">
        <v>48</v>
      </c>
      <c r="J51" s="162" t="str">
        <f t="shared" si="13"/>
        <v>小４</v>
      </c>
      <c r="K51" s="162" t="str">
        <f t="shared" si="14"/>
        <v>H30</v>
      </c>
      <c r="L51" s="162" t="str">
        <f t="shared" si="2"/>
        <v>H30_小４</v>
      </c>
      <c r="M51" s="162">
        <f>+MATCH(K51&amp;"_"&amp;qidlist!J51,original!$1:$1,0)+2</f>
        <v>9</v>
      </c>
      <c r="N51" s="162" t="str">
        <f>+"qestionlist!"&amp;ADDRESS(1,MATCH(K51&amp;"_"&amp;qidlist!J51,original!$1:$1,0)+1)&amp;":"&amp;ADDRESS(10000,MATCH(K51&amp;"_"&amp;qidlist!J51,original!$1:$1,0)+1)</f>
        <v>qestionlist!$H$1:$H$10000</v>
      </c>
      <c r="O51" s="163" t="str">
        <f ca="1">+INDEX(qestionlist!AR:AR,MATCH(qidlist!I51,INDIRECT(qidlist!N51),0))</f>
        <v>じょうだんを言うのはすきです_BIG5</v>
      </c>
      <c r="P51" s="163" t="str">
        <f ca="1">+INDEX(qes_num_corr!K:K,MATCH(qidlist!O51,qes_num_corr!I:I,0),0)</f>
        <v>q232</v>
      </c>
      <c r="Q51" s="31" t="str">
        <f t="shared" ca="1" si="15"/>
        <v>小4q232</v>
      </c>
      <c r="R51" s="31" t="str">
        <f t="shared" ca="1" si="4"/>
        <v>じょうだんを言うのはすきです</v>
      </c>
      <c r="S51" s="31" t="str">
        <f t="shared" ca="1" si="5"/>
        <v>ほとんど当てはまらない</v>
      </c>
      <c r="T51" s="31" t="str">
        <f t="shared" ca="1" si="6"/>
        <v>あまり当てはまらない</v>
      </c>
      <c r="U51" s="31" t="str">
        <f t="shared" ca="1" si="7"/>
        <v>どちらでもない</v>
      </c>
      <c r="V51" s="31" t="str">
        <f t="shared" ca="1" si="8"/>
        <v>少し当てはまる</v>
      </c>
      <c r="W51" s="31" t="str">
        <f t="shared" ca="1" si="9"/>
        <v>ほとんど当てはまる</v>
      </c>
      <c r="X51" s="31" t="str">
        <f t="shared" ca="1" si="10"/>
        <v/>
      </c>
      <c r="Y51" s="31" t="str">
        <f t="shared" ca="1" si="11"/>
        <v/>
      </c>
      <c r="Z51" s="31" t="str">
        <f t="shared" ca="1" si="12"/>
        <v/>
      </c>
    </row>
    <row r="52" spans="1:26" ht="20">
      <c r="A52"/>
      <c r="F52" s="160" t="s">
        <v>335</v>
      </c>
      <c r="G52" s="160" t="s">
        <v>382</v>
      </c>
      <c r="H52" s="160">
        <v>5</v>
      </c>
      <c r="I52" s="160">
        <v>49</v>
      </c>
      <c r="J52" s="162" t="str">
        <f t="shared" si="13"/>
        <v>小４</v>
      </c>
      <c r="K52" s="162" t="str">
        <f t="shared" si="14"/>
        <v>H30</v>
      </c>
      <c r="L52" s="162" t="str">
        <f t="shared" si="2"/>
        <v>H30_小４</v>
      </c>
      <c r="M52" s="162">
        <f>+MATCH(K52&amp;"_"&amp;qidlist!J52,original!$1:$1,0)+2</f>
        <v>9</v>
      </c>
      <c r="N52" s="162" t="str">
        <f>+"qestionlist!"&amp;ADDRESS(1,MATCH(K52&amp;"_"&amp;qidlist!J52,original!$1:$1,0)+1)&amp;":"&amp;ADDRESS(10000,MATCH(K52&amp;"_"&amp;qidlist!J52,original!$1:$1,0)+1)</f>
        <v>qestionlist!$H$1:$H$10000</v>
      </c>
      <c r="O52" s="163" t="str">
        <f ca="1">+INDEX(qestionlist!AR:AR,MATCH(qidlist!I52,INDIRECT(qidlist!N52),0))</f>
        <v>すぐに友だちをつくることができます_BIG5</v>
      </c>
      <c r="P52" s="163" t="str">
        <f ca="1">+INDEX(qes_num_corr!K:K,MATCH(qidlist!O52,qes_num_corr!I:I,0),0)</f>
        <v>q233</v>
      </c>
      <c r="Q52" s="31" t="str">
        <f t="shared" ca="1" si="15"/>
        <v>小4q233</v>
      </c>
      <c r="R52" s="31" t="str">
        <f t="shared" ca="1" si="4"/>
        <v>すぐに友だちをつくることができます</v>
      </c>
      <c r="S52" s="31" t="str">
        <f t="shared" ca="1" si="5"/>
        <v>ほとんど当てはまらない</v>
      </c>
      <c r="T52" s="31" t="str">
        <f t="shared" ca="1" si="6"/>
        <v>あまり当てはまらない</v>
      </c>
      <c r="U52" s="31" t="str">
        <f t="shared" ca="1" si="7"/>
        <v>どちらでもない</v>
      </c>
      <c r="V52" s="31" t="str">
        <f t="shared" ca="1" si="8"/>
        <v>少し当てはまる</v>
      </c>
      <c r="W52" s="31" t="str">
        <f t="shared" ca="1" si="9"/>
        <v>ほとんど当てはまる</v>
      </c>
      <c r="X52" s="31" t="str">
        <f t="shared" ca="1" si="10"/>
        <v/>
      </c>
      <c r="Y52" s="31" t="str">
        <f t="shared" ca="1" si="11"/>
        <v/>
      </c>
      <c r="Z52" s="31" t="str">
        <f t="shared" ca="1" si="12"/>
        <v/>
      </c>
    </row>
    <row r="53" spans="1:26" ht="20">
      <c r="A53"/>
      <c r="F53" s="160" t="s">
        <v>335</v>
      </c>
      <c r="G53" s="160" t="s">
        <v>383</v>
      </c>
      <c r="H53" s="160">
        <v>5</v>
      </c>
      <c r="I53" s="160">
        <v>50</v>
      </c>
      <c r="J53" s="162" t="str">
        <f t="shared" si="13"/>
        <v>小４</v>
      </c>
      <c r="K53" s="162" t="str">
        <f t="shared" si="14"/>
        <v>H30</v>
      </c>
      <c r="L53" s="162" t="str">
        <f t="shared" si="2"/>
        <v>H30_小４</v>
      </c>
      <c r="M53" s="162">
        <f>+MATCH(K53&amp;"_"&amp;qidlist!J53,original!$1:$1,0)+2</f>
        <v>9</v>
      </c>
      <c r="N53" s="162" t="str">
        <f>+"qestionlist!"&amp;ADDRESS(1,MATCH(K53&amp;"_"&amp;qidlist!J53,original!$1:$1,0)+1)&amp;":"&amp;ADDRESS(10000,MATCH(K53&amp;"_"&amp;qidlist!J53,original!$1:$1,0)+1)</f>
        <v>qestionlist!$H$1:$H$10000</v>
      </c>
      <c r="O53" s="163" t="str">
        <f ca="1">+INDEX(qestionlist!AR:AR,MATCH(qidlist!I53,INDIRECT(qidlist!N53),0))</f>
        <v>ちょっとしたことでも心配になります_BIG5</v>
      </c>
      <c r="P53" s="163" t="str">
        <f ca="1">+INDEX(qes_num_corr!K:K,MATCH(qidlist!O53,qes_num_corr!I:I,0),0)</f>
        <v>q234</v>
      </c>
      <c r="Q53" s="31" t="str">
        <f t="shared" ca="1" si="15"/>
        <v>小4q234</v>
      </c>
      <c r="R53" s="31" t="str">
        <f t="shared" ca="1" si="4"/>
        <v>ちょっとしたことでも心配になります</v>
      </c>
      <c r="S53" s="31" t="str">
        <f t="shared" ca="1" si="5"/>
        <v>ほとんど当てはまらない</v>
      </c>
      <c r="T53" s="31" t="str">
        <f t="shared" ca="1" si="6"/>
        <v>あまり当てはまらない</v>
      </c>
      <c r="U53" s="31" t="str">
        <f t="shared" ca="1" si="7"/>
        <v>どちらでもない</v>
      </c>
      <c r="V53" s="31" t="str">
        <f t="shared" ca="1" si="8"/>
        <v>少し当てはまる</v>
      </c>
      <c r="W53" s="31" t="str">
        <f t="shared" ca="1" si="9"/>
        <v>ほとんど当てはまる</v>
      </c>
      <c r="X53" s="31" t="str">
        <f t="shared" ca="1" si="10"/>
        <v/>
      </c>
      <c r="Y53" s="31" t="str">
        <f t="shared" ca="1" si="11"/>
        <v/>
      </c>
      <c r="Z53" s="31" t="str">
        <f t="shared" ca="1" si="12"/>
        <v/>
      </c>
    </row>
    <row r="54" spans="1:26" ht="20">
      <c r="A54"/>
      <c r="F54" s="160" t="s">
        <v>335</v>
      </c>
      <c r="G54" s="160" t="s">
        <v>384</v>
      </c>
      <c r="H54" s="160">
        <v>5</v>
      </c>
      <c r="I54" s="160">
        <v>51</v>
      </c>
      <c r="J54" s="162" t="str">
        <f t="shared" si="13"/>
        <v>小４</v>
      </c>
      <c r="K54" s="162" t="str">
        <f t="shared" si="14"/>
        <v>H30</v>
      </c>
      <c r="L54" s="162" t="str">
        <f t="shared" si="2"/>
        <v>H30_小４</v>
      </c>
      <c r="M54" s="162">
        <f>+MATCH(K54&amp;"_"&amp;qidlist!J54,original!$1:$1,0)+2</f>
        <v>9</v>
      </c>
      <c r="N54" s="162" t="str">
        <f>+"qestionlist!"&amp;ADDRESS(1,MATCH(K54&amp;"_"&amp;qidlist!J54,original!$1:$1,0)+1)&amp;":"&amp;ADDRESS(10000,MATCH(K54&amp;"_"&amp;qidlist!J54,original!$1:$1,0)+1)</f>
        <v>qestionlist!$H$1:$H$10000</v>
      </c>
      <c r="O54" s="163" t="str">
        <f ca="1">+INDEX(qestionlist!AR:AR,MATCH(qidlist!I54,INDIRECT(qidlist!N54),0))</f>
        <v>すぐにものごとを理かいすることができます_BIG5</v>
      </c>
      <c r="P54" s="163" t="str">
        <f ca="1">+INDEX(qes_num_corr!K:K,MATCH(qidlist!O54,qes_num_corr!I:I,0),0)</f>
        <v>q235</v>
      </c>
      <c r="Q54" s="31" t="str">
        <f t="shared" ca="1" si="15"/>
        <v>小4q235</v>
      </c>
      <c r="R54" s="31" t="str">
        <f t="shared" ca="1" si="4"/>
        <v>すぐにものごとを理かいすることができます</v>
      </c>
      <c r="S54" s="31" t="str">
        <f t="shared" ca="1" si="5"/>
        <v>ほとんど当てはまらない</v>
      </c>
      <c r="T54" s="31" t="str">
        <f t="shared" ca="1" si="6"/>
        <v>あまり当てはまらない</v>
      </c>
      <c r="U54" s="31" t="str">
        <f t="shared" ca="1" si="7"/>
        <v>どちらでもない</v>
      </c>
      <c r="V54" s="31" t="str">
        <f t="shared" ca="1" si="8"/>
        <v>少し当てはまる</v>
      </c>
      <c r="W54" s="31" t="str">
        <f t="shared" ca="1" si="9"/>
        <v>ほとんど当てはまる</v>
      </c>
      <c r="X54" s="31" t="str">
        <f t="shared" ca="1" si="10"/>
        <v/>
      </c>
      <c r="Y54" s="31" t="str">
        <f t="shared" ca="1" si="11"/>
        <v/>
      </c>
      <c r="Z54" s="31" t="str">
        <f t="shared" ca="1" si="12"/>
        <v/>
      </c>
    </row>
    <row r="55" spans="1:26" ht="20">
      <c r="A55"/>
      <c r="F55" s="160" t="s">
        <v>335</v>
      </c>
      <c r="G55" s="160" t="s">
        <v>385</v>
      </c>
      <c r="H55" s="160">
        <v>5</v>
      </c>
      <c r="I55" s="160">
        <v>52</v>
      </c>
      <c r="J55" s="162" t="str">
        <f t="shared" si="13"/>
        <v>小４</v>
      </c>
      <c r="K55" s="162" t="str">
        <f t="shared" si="14"/>
        <v>H30</v>
      </c>
      <c r="L55" s="162" t="str">
        <f t="shared" si="2"/>
        <v>H30_小４</v>
      </c>
      <c r="M55" s="162">
        <f>+MATCH(K55&amp;"_"&amp;qidlist!J55,original!$1:$1,0)+2</f>
        <v>9</v>
      </c>
      <c r="N55" s="162" t="str">
        <f>+"qestionlist!"&amp;ADDRESS(1,MATCH(K55&amp;"_"&amp;qidlist!J55,original!$1:$1,0)+1)&amp;":"&amp;ADDRESS(10000,MATCH(K55&amp;"_"&amp;qidlist!J55,original!$1:$1,0)+1)</f>
        <v>qestionlist!$H$1:$H$10000</v>
      </c>
      <c r="O55" s="163" t="str">
        <f ca="1">+INDEX(qestionlist!AR:AR,MATCH(qidlist!I55,INDIRECT(qidlist!N55),0))</f>
        <v>しあわせで元気いっぱいです_BIG5</v>
      </c>
      <c r="P55" s="163" t="str">
        <f ca="1">+INDEX(qes_num_corr!K:K,MATCH(qidlist!O55,qes_num_corr!I:I,0),0)</f>
        <v>q236</v>
      </c>
      <c r="Q55" s="31" t="str">
        <f t="shared" ca="1" si="15"/>
        <v>小4q236</v>
      </c>
      <c r="R55" s="31" t="str">
        <f t="shared" ca="1" si="4"/>
        <v>しあわせで元気いっぱいです</v>
      </c>
      <c r="S55" s="31" t="str">
        <f t="shared" ca="1" si="5"/>
        <v>ほとんど当てはまらない</v>
      </c>
      <c r="T55" s="31" t="str">
        <f t="shared" ca="1" si="6"/>
        <v>あまり当てはまらない</v>
      </c>
      <c r="U55" s="31" t="str">
        <f t="shared" ca="1" si="7"/>
        <v>どちらでもない</v>
      </c>
      <c r="V55" s="31" t="str">
        <f t="shared" ca="1" si="8"/>
        <v>少し当てはまる</v>
      </c>
      <c r="W55" s="31" t="str">
        <f t="shared" ca="1" si="9"/>
        <v>ほとんど当てはまる</v>
      </c>
      <c r="X55" s="31" t="str">
        <f t="shared" ca="1" si="10"/>
        <v/>
      </c>
      <c r="Y55" s="31" t="str">
        <f t="shared" ca="1" si="11"/>
        <v/>
      </c>
      <c r="Z55" s="31" t="str">
        <f t="shared" ca="1" si="12"/>
        <v/>
      </c>
    </row>
    <row r="56" spans="1:26" ht="20">
      <c r="A56"/>
      <c r="F56" s="160" t="s">
        <v>335</v>
      </c>
      <c r="G56" s="160" t="s">
        <v>386</v>
      </c>
      <c r="H56" s="160">
        <v>5</v>
      </c>
      <c r="I56" s="160">
        <v>53</v>
      </c>
      <c r="J56" s="162" t="str">
        <f t="shared" si="13"/>
        <v>小４</v>
      </c>
      <c r="K56" s="162" t="str">
        <f t="shared" si="14"/>
        <v>H30</v>
      </c>
      <c r="L56" s="162" t="str">
        <f t="shared" si="2"/>
        <v>H30_小４</v>
      </c>
      <c r="M56" s="162">
        <f>+MATCH(K56&amp;"_"&amp;qidlist!J56,original!$1:$1,0)+2</f>
        <v>9</v>
      </c>
      <c r="N56" s="162" t="str">
        <f>+"qestionlist!"&amp;ADDRESS(1,MATCH(K56&amp;"_"&amp;qidlist!J56,original!$1:$1,0)+1)&amp;":"&amp;ADDRESS(10000,MATCH(K56&amp;"_"&amp;qidlist!J56,original!$1:$1,0)+1)</f>
        <v>qestionlist!$H$1:$H$10000</v>
      </c>
      <c r="O56" s="163" t="str">
        <f ca="1">+INDEX(qestionlist!AR:AR,MATCH(qidlist!I56,INDIRECT(qidlist!N56),0))</f>
        <v>ほかの人に自分のものを使わせてあげます_BIG5</v>
      </c>
      <c r="P56" s="163" t="str">
        <f ca="1">+INDEX(qes_num_corr!K:K,MATCH(qidlist!O56,qes_num_corr!I:I,0),0)</f>
        <v>q237</v>
      </c>
      <c r="Q56" s="31" t="str">
        <f t="shared" ca="1" si="15"/>
        <v>小4q237</v>
      </c>
      <c r="R56" s="31" t="str">
        <f t="shared" ca="1" si="4"/>
        <v>ほかの人に自分のものを使わせてあげます</v>
      </c>
      <c r="S56" s="31" t="str">
        <f t="shared" ca="1" si="5"/>
        <v>ほとんど当てはまらない</v>
      </c>
      <c r="T56" s="31" t="str">
        <f t="shared" ca="1" si="6"/>
        <v>あまり当てはまらない</v>
      </c>
      <c r="U56" s="31" t="str">
        <f t="shared" ca="1" si="7"/>
        <v>どちらでもない</v>
      </c>
      <c r="V56" s="31" t="str">
        <f t="shared" ca="1" si="8"/>
        <v>少し当てはまる</v>
      </c>
      <c r="W56" s="31" t="str">
        <f t="shared" ca="1" si="9"/>
        <v>ほとんど当てはまる</v>
      </c>
      <c r="X56" s="31" t="str">
        <f t="shared" ca="1" si="10"/>
        <v/>
      </c>
      <c r="Y56" s="31" t="str">
        <f t="shared" ca="1" si="11"/>
        <v/>
      </c>
      <c r="Z56" s="31" t="str">
        <f t="shared" ca="1" si="12"/>
        <v/>
      </c>
    </row>
    <row r="57" spans="1:26" ht="20">
      <c r="A57"/>
      <c r="F57" s="160" t="s">
        <v>335</v>
      </c>
      <c r="G57" s="160" t="s">
        <v>387</v>
      </c>
      <c r="H57" s="160">
        <v>4</v>
      </c>
      <c r="I57" s="160">
        <v>54</v>
      </c>
      <c r="J57" s="162" t="str">
        <f t="shared" si="13"/>
        <v>小４</v>
      </c>
      <c r="K57" s="162" t="str">
        <f t="shared" si="14"/>
        <v>H30</v>
      </c>
      <c r="L57" s="162" t="str">
        <f t="shared" si="2"/>
        <v>H30_小４</v>
      </c>
      <c r="M57" s="162">
        <f>+MATCH(K57&amp;"_"&amp;qidlist!J57,original!$1:$1,0)+2</f>
        <v>9</v>
      </c>
      <c r="N57" s="162" t="str">
        <f>+"qestionlist!"&amp;ADDRESS(1,MATCH(K57&amp;"_"&amp;qidlist!J57,original!$1:$1,0)+1)&amp;":"&amp;ADDRESS(10000,MATCH(K57&amp;"_"&amp;qidlist!J57,original!$1:$1,0)+1)</f>
        <v>qestionlist!$H$1:$H$10000</v>
      </c>
      <c r="O57" s="163" t="str">
        <f ca="1">+INDEX(qestionlist!AR:AR,MATCH(qidlist!I57,INDIRECT(qidlist!N57),0))</f>
        <v>よいところがある_自分</v>
      </c>
      <c r="P57" s="163" t="str">
        <f ca="1">+INDEX(qes_num_corr!K:K,MATCH(qidlist!O57,qes_num_corr!I:I,0),0)</f>
        <v>q68</v>
      </c>
      <c r="Q57" s="31" t="str">
        <f t="shared" ca="1" si="15"/>
        <v>小4q68</v>
      </c>
      <c r="R57" s="31" t="str">
        <f t="shared" ca="1" si="4"/>
        <v>自分には，よいところがあると思いますか</v>
      </c>
      <c r="S57" s="31" t="str">
        <f t="shared" ca="1" si="5"/>
        <v>思う</v>
      </c>
      <c r="T57" s="31" t="str">
        <f t="shared" ca="1" si="6"/>
        <v>どちらかといえば，思う</v>
      </c>
      <c r="U57" s="31" t="str">
        <f t="shared" ca="1" si="7"/>
        <v>どちらかといえば，思わない</v>
      </c>
      <c r="V57" s="31" t="str">
        <f t="shared" ca="1" si="8"/>
        <v>思わない</v>
      </c>
      <c r="W57" s="31" t="str">
        <f t="shared" ca="1" si="9"/>
        <v/>
      </c>
      <c r="X57" s="31" t="str">
        <f t="shared" ca="1" si="10"/>
        <v/>
      </c>
      <c r="Y57" s="31" t="str">
        <f t="shared" ca="1" si="11"/>
        <v/>
      </c>
      <c r="Z57" s="31" t="str">
        <f t="shared" ca="1" si="12"/>
        <v/>
      </c>
    </row>
    <row r="58" spans="1:26" ht="20">
      <c r="A58"/>
      <c r="F58" s="160" t="s">
        <v>335</v>
      </c>
      <c r="G58" s="160" t="s">
        <v>388</v>
      </c>
      <c r="H58" s="160">
        <v>4</v>
      </c>
      <c r="I58" s="160">
        <v>55</v>
      </c>
      <c r="J58" s="162" t="str">
        <f t="shared" si="13"/>
        <v>小４</v>
      </c>
      <c r="K58" s="162" t="str">
        <f t="shared" si="14"/>
        <v>H30</v>
      </c>
      <c r="L58" s="162" t="str">
        <f t="shared" si="2"/>
        <v>H30_小４</v>
      </c>
      <c r="M58" s="162">
        <f>+MATCH(K58&amp;"_"&amp;qidlist!J58,original!$1:$1,0)+2</f>
        <v>9</v>
      </c>
      <c r="N58" s="162" t="str">
        <f>+"qestionlist!"&amp;ADDRESS(1,MATCH(K58&amp;"_"&amp;qidlist!J58,original!$1:$1,0)+1)&amp;":"&amp;ADDRESS(10000,MATCH(K58&amp;"_"&amp;qidlist!J58,original!$1:$1,0)+1)</f>
        <v>qestionlist!$H$1:$H$10000</v>
      </c>
      <c r="O58" s="163" t="str">
        <f ca="1">+INDEX(qestionlist!AR:AR,MATCH(qidlist!I58,INDIRECT(qidlist!N58),0))</f>
        <v>難しいことにも挑戦する_自分</v>
      </c>
      <c r="P58" s="163" t="str">
        <f ca="1">+INDEX(qes_num_corr!K:K,MATCH(qidlist!O58,qes_num_corr!I:I,0),0)</f>
        <v>q69</v>
      </c>
      <c r="Q58" s="31" t="str">
        <f t="shared" ca="1" si="15"/>
        <v>小4q69</v>
      </c>
      <c r="R58" s="31" t="str">
        <f t="shared" ca="1" si="4"/>
        <v>むずかしいことでもしっぱいをおそれないでちょうせんしていますか</v>
      </c>
      <c r="S58" s="31" t="str">
        <f t="shared" ca="1" si="5"/>
        <v>している</v>
      </c>
      <c r="T58" s="31" t="str">
        <f t="shared" ca="1" si="6"/>
        <v>どちらかといえば，している</v>
      </c>
      <c r="U58" s="31" t="str">
        <f t="shared" ca="1" si="7"/>
        <v>どちらかといえば，していない</v>
      </c>
      <c r="V58" s="31" t="str">
        <f t="shared" ca="1" si="8"/>
        <v>していない</v>
      </c>
      <c r="W58" s="31" t="str">
        <f t="shared" ca="1" si="9"/>
        <v/>
      </c>
      <c r="X58" s="31" t="str">
        <f t="shared" ca="1" si="10"/>
        <v/>
      </c>
      <c r="Y58" s="31" t="str">
        <f t="shared" ca="1" si="11"/>
        <v/>
      </c>
      <c r="Z58" s="31" t="str">
        <f t="shared" ca="1" si="12"/>
        <v/>
      </c>
    </row>
    <row r="59" spans="1:26" ht="20">
      <c r="A59"/>
      <c r="F59" s="160" t="s">
        <v>335</v>
      </c>
      <c r="G59" s="160" t="s">
        <v>389</v>
      </c>
      <c r="H59" s="160">
        <v>4</v>
      </c>
      <c r="I59" s="160">
        <v>56</v>
      </c>
      <c r="J59" s="162" t="str">
        <f t="shared" si="13"/>
        <v>小４</v>
      </c>
      <c r="K59" s="162" t="str">
        <f t="shared" si="14"/>
        <v>H30</v>
      </c>
      <c r="L59" s="162" t="str">
        <f t="shared" si="2"/>
        <v>H30_小４</v>
      </c>
      <c r="M59" s="162">
        <f>+MATCH(K59&amp;"_"&amp;qidlist!J59,original!$1:$1,0)+2</f>
        <v>9</v>
      </c>
      <c r="N59" s="162" t="str">
        <f>+"qestionlist!"&amp;ADDRESS(1,MATCH(K59&amp;"_"&amp;qidlist!J59,original!$1:$1,0)+1)&amp;":"&amp;ADDRESS(10000,MATCH(K59&amp;"_"&amp;qidlist!J59,original!$1:$1,0)+1)</f>
        <v>qestionlist!$H$1:$H$10000</v>
      </c>
      <c r="O59" s="163" t="str">
        <f ca="1">+INDEX(qestionlist!AR:AR,MATCH(qidlist!I59,INDIRECT(qidlist!N59),0))</f>
        <v>地域の歴史や自然に関心がある_自分</v>
      </c>
      <c r="P59" s="163" t="str">
        <f ca="1">+INDEX(qes_num_corr!K:K,MATCH(qidlist!O59,qes_num_corr!I:I,0),0)</f>
        <v>q70</v>
      </c>
      <c r="Q59" s="31" t="str">
        <f t="shared" ca="1" si="15"/>
        <v>小4q70</v>
      </c>
      <c r="R59" s="31" t="str">
        <f t="shared" ca="1" si="4"/>
        <v>今住んでいる県や市町村のれきしや自ぜんにかん心を持っていますか</v>
      </c>
      <c r="S59" s="31" t="str">
        <f t="shared" ca="1" si="5"/>
        <v>持っている</v>
      </c>
      <c r="T59" s="31" t="str">
        <f t="shared" ca="1" si="6"/>
        <v>どちらかといえば，持っている</v>
      </c>
      <c r="U59" s="31" t="str">
        <f t="shared" ca="1" si="7"/>
        <v>どちらかといえば，持っていない</v>
      </c>
      <c r="V59" s="31" t="str">
        <f t="shared" ca="1" si="8"/>
        <v>持っていない</v>
      </c>
      <c r="W59" s="31" t="str">
        <f t="shared" ca="1" si="9"/>
        <v/>
      </c>
      <c r="X59" s="31" t="str">
        <f t="shared" ca="1" si="10"/>
        <v/>
      </c>
      <c r="Y59" s="31" t="str">
        <f t="shared" ca="1" si="11"/>
        <v/>
      </c>
      <c r="Z59" s="31" t="str">
        <f t="shared" ca="1" si="12"/>
        <v/>
      </c>
    </row>
    <row r="60" spans="1:26" ht="20">
      <c r="A60"/>
      <c r="F60" s="160" t="s">
        <v>335</v>
      </c>
      <c r="G60" s="160" t="s">
        <v>390</v>
      </c>
      <c r="H60" s="160">
        <v>4</v>
      </c>
      <c r="I60" s="160">
        <v>57</v>
      </c>
      <c r="J60" s="162" t="str">
        <f t="shared" si="13"/>
        <v>小４</v>
      </c>
      <c r="K60" s="162" t="str">
        <f t="shared" si="14"/>
        <v>H30</v>
      </c>
      <c r="L60" s="162" t="str">
        <f t="shared" si="2"/>
        <v>H30_小４</v>
      </c>
      <c r="M60" s="162">
        <f>+MATCH(K60&amp;"_"&amp;qidlist!J60,original!$1:$1,0)+2</f>
        <v>9</v>
      </c>
      <c r="N60" s="162" t="str">
        <f>+"qestionlist!"&amp;ADDRESS(1,MATCH(K60&amp;"_"&amp;qidlist!J60,original!$1:$1,0)+1)&amp;":"&amp;ADDRESS(10000,MATCH(K60&amp;"_"&amp;qidlist!J60,original!$1:$1,0)+1)</f>
        <v>qestionlist!$H$1:$H$10000</v>
      </c>
      <c r="O60" s="163" t="str">
        <f ca="1">+INDEX(qestionlist!AR:AR,MATCH(qidlist!I60,INDIRECT(qidlist!N60),0))</f>
        <v>夢や目標を持っている_自分</v>
      </c>
      <c r="P60" s="163" t="str">
        <f ca="1">+INDEX(qes_num_corr!K:K,MATCH(qidlist!O60,qes_num_corr!I:I,0),0)</f>
        <v>q71</v>
      </c>
      <c r="Q60" s="31" t="str">
        <f t="shared" ca="1" si="15"/>
        <v>小4q71</v>
      </c>
      <c r="R60" s="31" t="str">
        <f t="shared" ca="1" si="4"/>
        <v>しょう来のゆめや目ひょうを持っていますか</v>
      </c>
      <c r="S60" s="31" t="str">
        <f t="shared" ca="1" si="5"/>
        <v>持っている</v>
      </c>
      <c r="T60" s="31" t="str">
        <f t="shared" ca="1" si="6"/>
        <v>どちらかといえば，持っている</v>
      </c>
      <c r="U60" s="31" t="str">
        <f t="shared" ca="1" si="7"/>
        <v>どちらかといえば，持っていない</v>
      </c>
      <c r="V60" s="31" t="str">
        <f t="shared" ca="1" si="8"/>
        <v>持っていない</v>
      </c>
      <c r="W60" s="31" t="str">
        <f t="shared" ca="1" si="9"/>
        <v/>
      </c>
      <c r="X60" s="31" t="str">
        <f t="shared" ca="1" si="10"/>
        <v/>
      </c>
      <c r="Y60" s="31" t="str">
        <f t="shared" ca="1" si="11"/>
        <v/>
      </c>
      <c r="Z60" s="31" t="str">
        <f t="shared" ca="1" si="12"/>
        <v/>
      </c>
    </row>
    <row r="61" spans="1:26" ht="20">
      <c r="A61"/>
      <c r="F61" s="160" t="s">
        <v>335</v>
      </c>
      <c r="G61" s="160" t="s">
        <v>391</v>
      </c>
      <c r="H61" s="160">
        <v>7</v>
      </c>
      <c r="I61" s="160">
        <v>58</v>
      </c>
      <c r="J61" s="162" t="str">
        <f t="shared" si="13"/>
        <v>小４</v>
      </c>
      <c r="K61" s="162" t="str">
        <f t="shared" si="14"/>
        <v>H30</v>
      </c>
      <c r="L61" s="162" t="str">
        <f t="shared" si="2"/>
        <v>H30_小４</v>
      </c>
      <c r="M61" s="162">
        <f>+MATCH(K61&amp;"_"&amp;qidlist!J61,original!$1:$1,0)+2</f>
        <v>9</v>
      </c>
      <c r="N61" s="162" t="str">
        <f>+"qestionlist!"&amp;ADDRESS(1,MATCH(K61&amp;"_"&amp;qidlist!J61,original!$1:$1,0)+1)&amp;":"&amp;ADDRESS(10000,MATCH(K61&amp;"_"&amp;qidlist!J61,original!$1:$1,0)+1)</f>
        <v>qestionlist!$H$1:$H$10000</v>
      </c>
      <c r="O61" s="163" t="str">
        <f ca="1">+INDEX(qestionlist!AR:AR,MATCH(qidlist!I61,INDIRECT(qidlist!N61),0))</f>
        <v>将来どの学校まで進みたいか_</v>
      </c>
      <c r="P61" s="163" t="str">
        <f ca="1">+INDEX(qes_num_corr!K:K,MATCH(qidlist!O61,qes_num_corr!I:I,0),0)</f>
        <v>q211</v>
      </c>
      <c r="Q61" s="31" t="str">
        <f t="shared" ca="1" si="15"/>
        <v>小4q211</v>
      </c>
      <c r="R61" s="31" t="str">
        <f t="shared" ca="1" si="4"/>
        <v>しょう来どの学校まで進みたいと思いますか</v>
      </c>
      <c r="S61" s="31" t="str">
        <f t="shared" ca="1" si="5"/>
        <v>中学校まで</v>
      </c>
      <c r="T61" s="31" t="str">
        <f t="shared" ca="1" si="6"/>
        <v>高校まで</v>
      </c>
      <c r="U61" s="31" t="str">
        <f t="shared" ca="1" si="7"/>
        <v>せん門学校まで</v>
      </c>
      <c r="V61" s="31" t="str">
        <f t="shared" ca="1" si="8"/>
        <v>短期大学まで</v>
      </c>
      <c r="W61" s="31" t="str">
        <f t="shared" ca="1" si="9"/>
        <v>大学まで</v>
      </c>
      <c r="X61" s="31" t="str">
        <f t="shared" ca="1" si="10"/>
        <v>大学院まで</v>
      </c>
      <c r="Y61" s="31" t="str">
        <f t="shared" ca="1" si="11"/>
        <v>まだ決めていない</v>
      </c>
      <c r="Z61" s="31" t="str">
        <f t="shared" ca="1" si="12"/>
        <v/>
      </c>
    </row>
    <row r="62" spans="1:26" ht="20">
      <c r="A62"/>
      <c r="F62" s="160" t="s">
        <v>335</v>
      </c>
      <c r="G62" s="160" t="s">
        <v>392</v>
      </c>
      <c r="H62" s="160">
        <v>4</v>
      </c>
      <c r="I62" s="160">
        <v>59</v>
      </c>
      <c r="J62" s="162" t="str">
        <f t="shared" si="13"/>
        <v>小４</v>
      </c>
      <c r="K62" s="162" t="str">
        <f t="shared" si="14"/>
        <v>H30</v>
      </c>
      <c r="L62" s="162" t="str">
        <f t="shared" si="2"/>
        <v>H30_小４</v>
      </c>
      <c r="M62" s="162">
        <f>+MATCH(K62&amp;"_"&amp;qidlist!J62,original!$1:$1,0)+2</f>
        <v>9</v>
      </c>
      <c r="N62" s="162" t="str">
        <f>+"qestionlist!"&amp;ADDRESS(1,MATCH(K62&amp;"_"&amp;qidlist!J62,original!$1:$1,0)+1)&amp;":"&amp;ADDRESS(10000,MATCH(K62&amp;"_"&amp;qidlist!J62,original!$1:$1,0)+1)</f>
        <v>qestionlist!$H$1:$H$10000</v>
      </c>
      <c r="O62" s="163" t="str">
        <f ca="1">+INDEX(qestionlist!AR:AR,MATCH(qidlist!I62,INDIRECT(qidlist!N62),0))</f>
        <v>友達に認められることは大事である_自分</v>
      </c>
      <c r="P62" s="163" t="str">
        <f ca="1">+INDEX(qes_num_corr!K:K,MATCH(qidlist!O62,qes_num_corr!I:I,0),0)</f>
        <v>q205</v>
      </c>
      <c r="Q62" s="31" t="str">
        <f t="shared" ca="1" si="15"/>
        <v>小4q205</v>
      </c>
      <c r="R62" s="31" t="str">
        <f t="shared" ca="1" si="4"/>
        <v>学校の友だちにみとめられることは大事なことですか</v>
      </c>
      <c r="S62" s="31" t="str">
        <f t="shared" ca="1" si="5"/>
        <v>大事</v>
      </c>
      <c r="T62" s="31" t="str">
        <f t="shared" ca="1" si="6"/>
        <v>どちらかといえば，大事</v>
      </c>
      <c r="U62" s="31" t="str">
        <f t="shared" ca="1" si="7"/>
        <v>どちらかといえば，大事ではない</v>
      </c>
      <c r="V62" s="31" t="str">
        <f t="shared" ca="1" si="8"/>
        <v>大事ではない</v>
      </c>
      <c r="W62" s="31" t="str">
        <f t="shared" ca="1" si="9"/>
        <v/>
      </c>
      <c r="X62" s="31" t="str">
        <f t="shared" ca="1" si="10"/>
        <v/>
      </c>
      <c r="Y62" s="31" t="str">
        <f t="shared" ca="1" si="11"/>
        <v/>
      </c>
      <c r="Z62" s="31" t="str">
        <f t="shared" ca="1" si="12"/>
        <v/>
      </c>
    </row>
    <row r="63" spans="1:26" ht="20">
      <c r="A63"/>
      <c r="F63" s="160" t="s">
        <v>335</v>
      </c>
      <c r="G63" s="160" t="s">
        <v>393</v>
      </c>
      <c r="H63" s="160">
        <v>3</v>
      </c>
      <c r="I63" s="160">
        <v>60</v>
      </c>
      <c r="J63" s="162" t="str">
        <f t="shared" si="13"/>
        <v>小４</v>
      </c>
      <c r="K63" s="162" t="str">
        <f t="shared" si="14"/>
        <v>H30</v>
      </c>
      <c r="L63" s="162" t="str">
        <f t="shared" si="2"/>
        <v>H30_小４</v>
      </c>
      <c r="M63" s="162">
        <f>+MATCH(K63&amp;"_"&amp;qidlist!J63,original!$1:$1,0)+2</f>
        <v>9</v>
      </c>
      <c r="N63" s="162" t="str">
        <f>+"qestionlist!"&amp;ADDRESS(1,MATCH(K63&amp;"_"&amp;qidlist!J63,original!$1:$1,0)+1)&amp;":"&amp;ADDRESS(10000,MATCH(K63&amp;"_"&amp;qidlist!J63,original!$1:$1,0)+1)</f>
        <v>qestionlist!$H$1:$H$10000</v>
      </c>
      <c r="O63" s="163" t="str">
        <f ca="1">+INDEX(qestionlist!AR:AR,MATCH(qidlist!I63,INDIRECT(qidlist!N63),0))</f>
        <v>幼稚園に通っていた_自分</v>
      </c>
      <c r="P63" s="163" t="str">
        <f ca="1">+INDEX(qes_num_corr!K:K,MATCH(qidlist!O63,qes_num_corr!I:I,0),0)</f>
        <v>q206</v>
      </c>
      <c r="Q63" s="31" t="str">
        <f t="shared" ca="1" si="15"/>
        <v>小4q206</v>
      </c>
      <c r="R63" s="31" t="str">
        <f t="shared" ca="1" si="4"/>
        <v>小学校の入学前にようち園に通っていましたか</v>
      </c>
      <c r="S63" s="31" t="str">
        <f t="shared" ca="1" si="5"/>
        <v>通っていた</v>
      </c>
      <c r="T63" s="31" t="str">
        <f t="shared" ca="1" si="6"/>
        <v>通っていない</v>
      </c>
      <c r="U63" s="31" t="str">
        <f t="shared" ca="1" si="7"/>
        <v>わからない</v>
      </c>
      <c r="V63" s="31" t="str">
        <f t="shared" ca="1" si="8"/>
        <v/>
      </c>
      <c r="W63" s="31" t="str">
        <f t="shared" ca="1" si="9"/>
        <v/>
      </c>
      <c r="X63" s="31" t="str">
        <f t="shared" ca="1" si="10"/>
        <v/>
      </c>
      <c r="Y63" s="31" t="str">
        <f t="shared" ca="1" si="11"/>
        <v/>
      </c>
      <c r="Z63" s="31" t="str">
        <f t="shared" ca="1" si="12"/>
        <v/>
      </c>
    </row>
    <row r="64" spans="1:26" ht="20">
      <c r="A64"/>
      <c r="F64" s="160" t="s">
        <v>335</v>
      </c>
      <c r="G64" s="160" t="s">
        <v>394</v>
      </c>
      <c r="H64" s="160">
        <v>3</v>
      </c>
      <c r="I64" s="160">
        <v>61</v>
      </c>
      <c r="J64" s="162" t="str">
        <f t="shared" si="13"/>
        <v>小４</v>
      </c>
      <c r="K64" s="162" t="str">
        <f t="shared" si="14"/>
        <v>H30</v>
      </c>
      <c r="L64" s="162" t="str">
        <f t="shared" si="2"/>
        <v>H30_小４</v>
      </c>
      <c r="M64" s="162">
        <f>+MATCH(K64&amp;"_"&amp;qidlist!J64,original!$1:$1,0)+2</f>
        <v>9</v>
      </c>
      <c r="N64" s="162" t="str">
        <f>+"qestionlist!"&amp;ADDRESS(1,MATCH(K64&amp;"_"&amp;qidlist!J64,original!$1:$1,0)+1)&amp;":"&amp;ADDRESS(10000,MATCH(K64&amp;"_"&amp;qidlist!J64,original!$1:$1,0)+1)</f>
        <v>qestionlist!$H$1:$H$10000</v>
      </c>
      <c r="O64" s="163" t="str">
        <f ca="1">+INDEX(qestionlist!AR:AR,MATCH(qidlist!I64,INDIRECT(qidlist!N64),0))</f>
        <v>保育園に通っていた_自分</v>
      </c>
      <c r="P64" s="163" t="str">
        <f ca="1">+INDEX(qes_num_corr!K:K,MATCH(qidlist!O64,qes_num_corr!I:I,0),0)</f>
        <v>q207</v>
      </c>
      <c r="Q64" s="31" t="str">
        <f t="shared" ca="1" si="15"/>
        <v>小4q207</v>
      </c>
      <c r="R64" s="31" t="str">
        <f t="shared" ca="1" si="4"/>
        <v>小学校の入学前にほ育園に通っていましたか</v>
      </c>
      <c r="S64" s="31" t="str">
        <f t="shared" ca="1" si="5"/>
        <v>通っていた</v>
      </c>
      <c r="T64" s="31" t="str">
        <f t="shared" ca="1" si="6"/>
        <v>通っていない</v>
      </c>
      <c r="U64" s="31" t="str">
        <f t="shared" ca="1" si="7"/>
        <v>わからない</v>
      </c>
      <c r="V64" s="31" t="str">
        <f t="shared" ca="1" si="8"/>
        <v/>
      </c>
      <c r="W64" s="31" t="str">
        <f t="shared" ca="1" si="9"/>
        <v/>
      </c>
      <c r="X64" s="31" t="str">
        <f t="shared" ca="1" si="10"/>
        <v/>
      </c>
      <c r="Y64" s="31" t="str">
        <f t="shared" ca="1" si="11"/>
        <v/>
      </c>
      <c r="Z64" s="31" t="str">
        <f t="shared" ca="1" si="12"/>
        <v/>
      </c>
    </row>
    <row r="65" spans="1:26" ht="20">
      <c r="A65"/>
      <c r="F65" s="160" t="s">
        <v>335</v>
      </c>
      <c r="G65" s="160" t="s">
        <v>395</v>
      </c>
      <c r="H65" s="160">
        <v>4</v>
      </c>
      <c r="I65" s="160">
        <v>62</v>
      </c>
      <c r="J65" s="162" t="str">
        <f t="shared" si="13"/>
        <v>小４</v>
      </c>
      <c r="K65" s="162" t="str">
        <f t="shared" si="14"/>
        <v>H30</v>
      </c>
      <c r="L65" s="162" t="str">
        <f t="shared" si="2"/>
        <v>H30_小４</v>
      </c>
      <c r="M65" s="162">
        <f>+MATCH(K65&amp;"_"&amp;qidlist!J65,original!$1:$1,0)+2</f>
        <v>9</v>
      </c>
      <c r="N65" s="162" t="str">
        <f>+"qestionlist!"&amp;ADDRESS(1,MATCH(K65&amp;"_"&amp;qidlist!J65,original!$1:$1,0)+1)&amp;":"&amp;ADDRESS(10000,MATCH(K65&amp;"_"&amp;qidlist!J65,original!$1:$1,0)+1)</f>
        <v>qestionlist!$H$1:$H$10000</v>
      </c>
      <c r="O65" s="163" t="str">
        <f ca="1">+INDEX(qestionlist!AR:AR,MATCH(qidlist!I65,INDIRECT(qidlist!N65),0))</f>
        <v>登下校時刻を守る_３達</v>
      </c>
      <c r="P65" s="163" t="str">
        <f ca="1">+INDEX(qes_num_corr!K:K,MATCH(qidlist!O65,qes_num_corr!I:I,0),0)</f>
        <v>q120</v>
      </c>
      <c r="Q65" s="31" t="str">
        <f t="shared" ca="1" si="15"/>
        <v>小4q120</v>
      </c>
      <c r="R65" s="31" t="str">
        <f t="shared" ca="1" si="4"/>
        <v>通学はんの集合時こくや登校時こくを守ることができていますか</v>
      </c>
      <c r="S65" s="31" t="str">
        <f t="shared" ca="1" si="5"/>
        <v>よくできる</v>
      </c>
      <c r="T65" s="31" t="str">
        <f t="shared" ca="1" si="6"/>
        <v>だいたいできる</v>
      </c>
      <c r="U65" s="31" t="str">
        <f t="shared" ca="1" si="7"/>
        <v>あまりできない</v>
      </c>
      <c r="V65" s="31" t="str">
        <f t="shared" ca="1" si="8"/>
        <v>できない</v>
      </c>
      <c r="W65" s="31" t="str">
        <f t="shared" ca="1" si="9"/>
        <v/>
      </c>
      <c r="X65" s="31" t="str">
        <f t="shared" ca="1" si="10"/>
        <v/>
      </c>
      <c r="Y65" s="31" t="str">
        <f t="shared" ca="1" si="11"/>
        <v/>
      </c>
      <c r="Z65" s="31" t="str">
        <f t="shared" ca="1" si="12"/>
        <v/>
      </c>
    </row>
    <row r="66" spans="1:26" ht="20">
      <c r="A66"/>
      <c r="F66" s="160" t="s">
        <v>335</v>
      </c>
      <c r="G66" s="160" t="s">
        <v>396</v>
      </c>
      <c r="H66" s="160">
        <v>4</v>
      </c>
      <c r="I66" s="160">
        <v>63</v>
      </c>
      <c r="J66" s="162" t="str">
        <f t="shared" si="13"/>
        <v>小４</v>
      </c>
      <c r="K66" s="162" t="str">
        <f t="shared" si="14"/>
        <v>H30</v>
      </c>
      <c r="L66" s="162" t="str">
        <f t="shared" si="2"/>
        <v>H30_小４</v>
      </c>
      <c r="M66" s="162">
        <f>+MATCH(K66&amp;"_"&amp;qidlist!J66,original!$1:$1,0)+2</f>
        <v>9</v>
      </c>
      <c r="N66" s="162" t="str">
        <f>+"qestionlist!"&amp;ADDRESS(1,MATCH(K66&amp;"_"&amp;qidlist!J66,original!$1:$1,0)+1)&amp;":"&amp;ADDRESS(10000,MATCH(K66&amp;"_"&amp;qidlist!J66,original!$1:$1,0)+1)</f>
        <v>qestionlist!$H$1:$H$10000</v>
      </c>
      <c r="O66" s="163" t="str">
        <f ca="1">+INDEX(qestionlist!AR:AR,MATCH(qidlist!I66,INDIRECT(qidlist!N66),0))</f>
        <v>授業開始時刻を守る_３達</v>
      </c>
      <c r="P66" s="163" t="str">
        <f ca="1">+INDEX(qes_num_corr!K:K,MATCH(qidlist!O66,qes_num_corr!I:I,0),0)</f>
        <v>q121</v>
      </c>
      <c r="Q66" s="31" t="str">
        <f t="shared" ca="1" si="15"/>
        <v>小4q121</v>
      </c>
      <c r="R66" s="31" t="str">
        <f t="shared" ca="1" si="4"/>
        <v>じゅ業の始まる時こくを守ることができていますか</v>
      </c>
      <c r="S66" s="31" t="str">
        <f t="shared" ca="1" si="5"/>
        <v>よくできる</v>
      </c>
      <c r="T66" s="31" t="str">
        <f t="shared" ca="1" si="6"/>
        <v>だいたいできる</v>
      </c>
      <c r="U66" s="31" t="str">
        <f t="shared" ca="1" si="7"/>
        <v>あまりできない</v>
      </c>
      <c r="V66" s="31" t="str">
        <f t="shared" ca="1" si="8"/>
        <v>できない</v>
      </c>
      <c r="W66" s="31" t="str">
        <f t="shared" ca="1" si="9"/>
        <v/>
      </c>
      <c r="X66" s="31" t="str">
        <f t="shared" ca="1" si="10"/>
        <v/>
      </c>
      <c r="Y66" s="31" t="str">
        <f t="shared" ca="1" si="11"/>
        <v/>
      </c>
      <c r="Z66" s="31" t="str">
        <f t="shared" ca="1" si="12"/>
        <v/>
      </c>
    </row>
    <row r="67" spans="1:26" ht="20">
      <c r="A67"/>
      <c r="F67" s="160" t="s">
        <v>335</v>
      </c>
      <c r="G67" s="160" t="s">
        <v>397</v>
      </c>
      <c r="H67" s="160">
        <v>4</v>
      </c>
      <c r="I67" s="160">
        <v>64</v>
      </c>
      <c r="J67" s="162" t="str">
        <f t="shared" si="13"/>
        <v>小４</v>
      </c>
      <c r="K67" s="162" t="str">
        <f t="shared" si="14"/>
        <v>H30</v>
      </c>
      <c r="L67" s="162" t="str">
        <f t="shared" si="2"/>
        <v>H30_小４</v>
      </c>
      <c r="M67" s="162">
        <f>+MATCH(K67&amp;"_"&amp;qidlist!J67,original!$1:$1,0)+2</f>
        <v>9</v>
      </c>
      <c r="N67" s="162" t="str">
        <f>+"qestionlist!"&amp;ADDRESS(1,MATCH(K67&amp;"_"&amp;qidlist!J67,original!$1:$1,0)+1)&amp;":"&amp;ADDRESS(10000,MATCH(K67&amp;"_"&amp;qidlist!J67,original!$1:$1,0)+1)</f>
        <v>qestionlist!$H$1:$H$10000</v>
      </c>
      <c r="O67" s="163" t="str">
        <f ca="1">+INDEX(qestionlist!AR:AR,MATCH(qidlist!I67,INDIRECT(qidlist!N67),0))</f>
        <v>脱いだ履物のかかとをそろえる_３達</v>
      </c>
      <c r="P67" s="163" t="str">
        <f ca="1">+INDEX(qes_num_corr!K:K,MATCH(qidlist!O67,qes_num_corr!I:I,0),0)</f>
        <v>q122</v>
      </c>
      <c r="Q67" s="31" t="str">
        <f t="shared" ca="1" si="15"/>
        <v>小4q122</v>
      </c>
      <c r="R67" s="31" t="str">
        <f t="shared" ca="1" si="4"/>
        <v>ぬいだはき物のかかとをそろえることができていますか</v>
      </c>
      <c r="S67" s="31" t="str">
        <f t="shared" ca="1" si="5"/>
        <v>よくできる</v>
      </c>
      <c r="T67" s="31" t="str">
        <f t="shared" ca="1" si="6"/>
        <v>だいたいできる</v>
      </c>
      <c r="U67" s="31" t="str">
        <f t="shared" ca="1" si="7"/>
        <v>あまりできない</v>
      </c>
      <c r="V67" s="31" t="str">
        <f t="shared" ca="1" si="8"/>
        <v>できない</v>
      </c>
      <c r="W67" s="31" t="str">
        <f t="shared" ca="1" si="9"/>
        <v/>
      </c>
      <c r="X67" s="31" t="str">
        <f t="shared" ca="1" si="10"/>
        <v/>
      </c>
      <c r="Y67" s="31" t="str">
        <f t="shared" ca="1" si="11"/>
        <v/>
      </c>
      <c r="Z67" s="31" t="str">
        <f t="shared" ca="1" si="12"/>
        <v/>
      </c>
    </row>
    <row r="68" spans="1:26" ht="20">
      <c r="A68"/>
      <c r="F68" s="160" t="s">
        <v>335</v>
      </c>
      <c r="G68" s="160" t="s">
        <v>398</v>
      </c>
      <c r="H68" s="160">
        <v>4</v>
      </c>
      <c r="I68" s="160">
        <v>65</v>
      </c>
      <c r="J68" s="162" t="str">
        <f t="shared" si="13"/>
        <v>小４</v>
      </c>
      <c r="K68" s="162" t="str">
        <f t="shared" si="14"/>
        <v>H30</v>
      </c>
      <c r="L68" s="162" t="str">
        <f t="shared" si="2"/>
        <v>H30_小４</v>
      </c>
      <c r="M68" s="162">
        <f>+MATCH(K68&amp;"_"&amp;qidlist!J68,original!$1:$1,0)+2</f>
        <v>9</v>
      </c>
      <c r="N68" s="162" t="str">
        <f>+"qestionlist!"&amp;ADDRESS(1,MATCH(K68&amp;"_"&amp;qidlist!J68,original!$1:$1,0)+1)&amp;":"&amp;ADDRESS(10000,MATCH(K68&amp;"_"&amp;qidlist!J68,original!$1:$1,0)+1)</f>
        <v>qestionlist!$H$1:$H$10000</v>
      </c>
      <c r="O68" s="163" t="str">
        <f ca="1">+INDEX(qestionlist!AR:AR,MATCH(qidlist!I68,INDIRECT(qidlist!N68),0))</f>
        <v>身の回りの整理整頓ができる_３達</v>
      </c>
      <c r="P68" s="163" t="str">
        <f ca="1">+INDEX(qes_num_corr!K:K,MATCH(qidlist!O68,qes_num_corr!I:I,0),0)</f>
        <v>q123</v>
      </c>
      <c r="Q68" s="31" t="str">
        <f t="shared" ca="1" si="15"/>
        <v>小4q123</v>
      </c>
      <c r="R68" s="31" t="str">
        <f t="shared" ca="1" si="4"/>
        <v>つくえやロッカーの中の整理整とんをすることができていますか</v>
      </c>
      <c r="S68" s="31" t="str">
        <f t="shared" ca="1" si="5"/>
        <v>よくできる</v>
      </c>
      <c r="T68" s="31" t="str">
        <f t="shared" ca="1" si="6"/>
        <v>だいたいできる</v>
      </c>
      <c r="U68" s="31" t="str">
        <f t="shared" ca="1" si="7"/>
        <v>あまりできない</v>
      </c>
      <c r="V68" s="31" t="str">
        <f t="shared" ca="1" si="8"/>
        <v>できない</v>
      </c>
      <c r="W68" s="31" t="str">
        <f t="shared" ca="1" si="9"/>
        <v/>
      </c>
      <c r="X68" s="31" t="str">
        <f t="shared" ca="1" si="10"/>
        <v/>
      </c>
      <c r="Y68" s="31" t="str">
        <f t="shared" ca="1" si="11"/>
        <v/>
      </c>
      <c r="Z68" s="31" t="str">
        <f t="shared" ca="1" si="12"/>
        <v/>
      </c>
    </row>
    <row r="69" spans="1:26" ht="20">
      <c r="A69"/>
      <c r="F69" s="160" t="s">
        <v>335</v>
      </c>
      <c r="G69" s="160" t="s">
        <v>399</v>
      </c>
      <c r="H69" s="160">
        <v>4</v>
      </c>
      <c r="I69" s="160">
        <v>66</v>
      </c>
      <c r="J69" s="162" t="str">
        <f t="shared" si="13"/>
        <v>小４</v>
      </c>
      <c r="K69" s="162" t="str">
        <f t="shared" si="14"/>
        <v>H30</v>
      </c>
      <c r="L69" s="162" t="str">
        <f t="shared" ref="L69:L132" si="16">K69&amp;"_"&amp;J69</f>
        <v>H30_小４</v>
      </c>
      <c r="M69" s="162">
        <f>+MATCH(K69&amp;"_"&amp;qidlist!J69,original!$1:$1,0)+2</f>
        <v>9</v>
      </c>
      <c r="N69" s="162" t="str">
        <f>+"qestionlist!"&amp;ADDRESS(1,MATCH(K69&amp;"_"&amp;qidlist!J69,original!$1:$1,0)+1)&amp;":"&amp;ADDRESS(10000,MATCH(K69&amp;"_"&amp;qidlist!J69,original!$1:$1,0)+1)</f>
        <v>qestionlist!$H$1:$H$10000</v>
      </c>
      <c r="O69" s="163" t="str">
        <f ca="1">+INDEX(qestionlist!AR:AR,MATCH(qidlist!I69,INDIRECT(qidlist!N69),0))</f>
        <v>誰に対しても進んであいさつができる_３達</v>
      </c>
      <c r="P69" s="163" t="str">
        <f ca="1">+INDEX(qes_num_corr!K:K,MATCH(qidlist!O69,qes_num_corr!I:I,0),0)</f>
        <v>q124</v>
      </c>
      <c r="Q69" s="31" t="str">
        <f t="shared" ca="1" si="15"/>
        <v>小4q124</v>
      </c>
      <c r="R69" s="31" t="str">
        <f t="shared" ref="R69:R132" ca="1" si="17">INDEX(INDIRECT(L69&amp;"!F:F"), MATCH(I69, INDIRECT(L69&amp;"!A:A"),0),0)</f>
        <v>相手の顔を見て，はっきりあいさつをすることができていますか</v>
      </c>
      <c r="S69" s="31" t="str">
        <f t="shared" ref="S69:S132" ca="1" si="18">INDEX(INDIRECT(L69&amp;"!G:G"), MATCH(I69, INDIRECT(L69&amp;"!A:A"),0),0)&amp;""</f>
        <v>よくできる</v>
      </c>
      <c r="T69" s="31" t="str">
        <f t="shared" ref="T69:T132" ca="1" si="19">INDEX(INDIRECT(L69&amp;"!H:H"), MATCH(I69, INDIRECT(L69&amp;"!A:A"),0),0)&amp;""</f>
        <v>だいたいできる</v>
      </c>
      <c r="U69" s="31" t="str">
        <f t="shared" ref="U69:U132" ca="1" si="20">INDEX(INDIRECT(L69&amp;"!I:I"), MATCH(I69, INDIRECT(L69&amp;"!A:A"),0),0)&amp;""</f>
        <v>あまりできない</v>
      </c>
      <c r="V69" s="31" t="str">
        <f t="shared" ref="V69:V132" ca="1" si="21">INDEX(INDIRECT(L69&amp;"!J:J"), MATCH(I69, INDIRECT(L69&amp;"!A:A"),0),0)&amp;""</f>
        <v>できない</v>
      </c>
      <c r="W69" s="31" t="str">
        <f t="shared" ref="W69:W132" ca="1" si="22">INDEX(INDIRECT(L69&amp;"!K:K"), MATCH(I69, INDIRECT(L69&amp;"!A:A"),0),0)&amp;""</f>
        <v/>
      </c>
      <c r="X69" s="31" t="str">
        <f t="shared" ref="X69:X132" ca="1" si="23">INDEX(INDIRECT(L69&amp;"!L:L"), MATCH(I69, INDIRECT(L69&amp;"!A:A"),0),0)&amp;""</f>
        <v/>
      </c>
      <c r="Y69" s="31" t="str">
        <f t="shared" ref="Y69:Y132" ca="1" si="24">INDEX(INDIRECT(L69&amp;"!M:M"), MATCH(I69, INDIRECT(L69&amp;"!A:A"),0),0)&amp;""</f>
        <v/>
      </c>
      <c r="Z69" s="31" t="str">
        <f t="shared" ref="Z69:Z132" ca="1" si="25">INDEX(INDIRECT(L69&amp;"!N:N"), MATCH(I69, INDIRECT(L69&amp;"!A:A"),0),0)&amp;""</f>
        <v/>
      </c>
    </row>
    <row r="70" spans="1:26" ht="20">
      <c r="A70"/>
      <c r="F70" s="160" t="s">
        <v>335</v>
      </c>
      <c r="G70" s="160" t="s">
        <v>400</v>
      </c>
      <c r="H70" s="160">
        <v>4</v>
      </c>
      <c r="I70" s="160">
        <v>67</v>
      </c>
      <c r="J70" s="162" t="str">
        <f t="shared" si="13"/>
        <v>小４</v>
      </c>
      <c r="K70" s="162" t="str">
        <f t="shared" si="14"/>
        <v>H30</v>
      </c>
      <c r="L70" s="162" t="str">
        <f t="shared" si="16"/>
        <v>H30_小４</v>
      </c>
      <c r="M70" s="162">
        <f>+MATCH(K70&amp;"_"&amp;qidlist!J70,original!$1:$1,0)+2</f>
        <v>9</v>
      </c>
      <c r="N70" s="162" t="str">
        <f>+"qestionlist!"&amp;ADDRESS(1,MATCH(K70&amp;"_"&amp;qidlist!J70,original!$1:$1,0)+1)&amp;":"&amp;ADDRESS(10000,MATCH(K70&amp;"_"&amp;qidlist!J70,original!$1:$1,0)+1)</f>
        <v>qestionlist!$H$1:$H$10000</v>
      </c>
      <c r="O70" s="163" t="str">
        <f ca="1">+INDEX(qestionlist!AR:AR,MATCH(qidlist!I70,INDIRECT(qidlist!N70),0))</f>
        <v>呼ばれたら、はいと返事ができる_３達</v>
      </c>
      <c r="P70" s="163" t="str">
        <f ca="1">+INDEX(qes_num_corr!K:K,MATCH(qidlist!O70,qes_num_corr!I:I,0),0)</f>
        <v>q125</v>
      </c>
      <c r="Q70" s="31" t="str">
        <f t="shared" ca="1" si="15"/>
        <v>小4q125</v>
      </c>
      <c r="R70" s="31" t="str">
        <f t="shared" ca="1" si="17"/>
        <v>名前をよばれたら「はい」とはっきり返事をすることができていますか</v>
      </c>
      <c r="S70" s="31" t="str">
        <f t="shared" ca="1" si="18"/>
        <v>よくできる</v>
      </c>
      <c r="T70" s="31" t="str">
        <f t="shared" ca="1" si="19"/>
        <v>だいたいできる</v>
      </c>
      <c r="U70" s="31" t="str">
        <f t="shared" ca="1" si="20"/>
        <v>あまりできない</v>
      </c>
      <c r="V70" s="31" t="str">
        <f t="shared" ca="1" si="21"/>
        <v>できない</v>
      </c>
      <c r="W70" s="31" t="str">
        <f t="shared" ca="1" si="22"/>
        <v/>
      </c>
      <c r="X70" s="31" t="str">
        <f t="shared" ca="1" si="23"/>
        <v/>
      </c>
      <c r="Y70" s="31" t="str">
        <f t="shared" ca="1" si="24"/>
        <v/>
      </c>
      <c r="Z70" s="31" t="str">
        <f t="shared" ca="1" si="25"/>
        <v/>
      </c>
    </row>
    <row r="71" spans="1:26" ht="20">
      <c r="A71"/>
      <c r="F71" s="160" t="s">
        <v>335</v>
      </c>
      <c r="G71" s="160" t="s">
        <v>401</v>
      </c>
      <c r="H71" s="160">
        <v>4</v>
      </c>
      <c r="I71" s="160">
        <v>68</v>
      </c>
      <c r="J71" s="162" t="str">
        <f t="shared" si="13"/>
        <v>小４</v>
      </c>
      <c r="K71" s="162" t="str">
        <f t="shared" si="14"/>
        <v>H30</v>
      </c>
      <c r="L71" s="162" t="str">
        <f t="shared" si="16"/>
        <v>H30_小４</v>
      </c>
      <c r="M71" s="162">
        <f>+MATCH(K71&amp;"_"&amp;qidlist!J71,original!$1:$1,0)+2</f>
        <v>9</v>
      </c>
      <c r="N71" s="162" t="str">
        <f>+"qestionlist!"&amp;ADDRESS(1,MATCH(K71&amp;"_"&amp;qidlist!J71,original!$1:$1,0)+1)&amp;":"&amp;ADDRESS(10000,MATCH(K71&amp;"_"&amp;qidlist!J71,original!$1:$1,0)+1)</f>
        <v>qestionlist!$H$1:$H$10000</v>
      </c>
      <c r="O71" s="163" t="str">
        <f ca="1">+INDEX(qestionlist!AR:AR,MATCH(qidlist!I71,INDIRECT(qidlist!N71),0))</f>
        <v>正しい言葉遣いができる_３達</v>
      </c>
      <c r="P71" s="163" t="str">
        <f ca="1">+INDEX(qes_num_corr!K:K,MATCH(qidlist!O71,qes_num_corr!I:I,0),0)</f>
        <v>q126</v>
      </c>
      <c r="Q71" s="31" t="str">
        <f t="shared" ca="1" si="15"/>
        <v>小4q126</v>
      </c>
      <c r="R71" s="31" t="str">
        <f t="shared" ca="1" si="17"/>
        <v>「～です（か）。」「～ます（か）。」をはっきり言うことができていますか</v>
      </c>
      <c r="S71" s="31" t="str">
        <f t="shared" ca="1" si="18"/>
        <v>よくできる</v>
      </c>
      <c r="T71" s="31" t="str">
        <f t="shared" ca="1" si="19"/>
        <v>だいたいできる</v>
      </c>
      <c r="U71" s="31" t="str">
        <f t="shared" ca="1" si="20"/>
        <v>あまりできない</v>
      </c>
      <c r="V71" s="31" t="str">
        <f t="shared" ca="1" si="21"/>
        <v>できない</v>
      </c>
      <c r="W71" s="31" t="str">
        <f t="shared" ca="1" si="22"/>
        <v/>
      </c>
      <c r="X71" s="31" t="str">
        <f t="shared" ca="1" si="23"/>
        <v/>
      </c>
      <c r="Y71" s="31" t="str">
        <f t="shared" ca="1" si="24"/>
        <v/>
      </c>
      <c r="Z71" s="31" t="str">
        <f t="shared" ca="1" si="25"/>
        <v/>
      </c>
    </row>
    <row r="72" spans="1:26" ht="20">
      <c r="A72"/>
      <c r="F72" s="160" t="s">
        <v>335</v>
      </c>
      <c r="G72" s="160" t="s">
        <v>402</v>
      </c>
      <c r="H72" s="160">
        <v>4</v>
      </c>
      <c r="I72" s="160">
        <v>69</v>
      </c>
      <c r="J72" s="162" t="str">
        <f t="shared" si="13"/>
        <v>小４</v>
      </c>
      <c r="K72" s="162" t="str">
        <f t="shared" si="14"/>
        <v>H30</v>
      </c>
      <c r="L72" s="162" t="str">
        <f t="shared" si="16"/>
        <v>H30_小４</v>
      </c>
      <c r="M72" s="162">
        <f>+MATCH(K72&amp;"_"&amp;qidlist!J72,original!$1:$1,0)+2</f>
        <v>9</v>
      </c>
      <c r="N72" s="162" t="str">
        <f>+"qestionlist!"&amp;ADDRESS(1,MATCH(K72&amp;"_"&amp;qidlist!J72,original!$1:$1,0)+1)&amp;":"&amp;ADDRESS(10000,MATCH(K72&amp;"_"&amp;qidlist!J72,original!$1:$1,0)+1)</f>
        <v>qestionlist!$H$1:$H$10000</v>
      </c>
      <c r="O72" s="163" t="str">
        <f ca="1">+INDEX(qestionlist!AR:AR,MATCH(qidlist!I72,INDIRECT(qidlist!N72),0))</f>
        <v>やさしい言葉遣いができる_３達</v>
      </c>
      <c r="P72" s="163" t="str">
        <f ca="1">+INDEX(qes_num_corr!K:K,MATCH(qidlist!O72,qes_num_corr!I:I,0),0)</f>
        <v>q127</v>
      </c>
      <c r="Q72" s="31" t="str">
        <f t="shared" ca="1" si="15"/>
        <v>小4q127</v>
      </c>
      <c r="R72" s="31" t="str">
        <f t="shared" ca="1" si="17"/>
        <v>相手の気持ちを考え，やさしい言葉づかいができていますか</v>
      </c>
      <c r="S72" s="31" t="str">
        <f t="shared" ca="1" si="18"/>
        <v>よくできる</v>
      </c>
      <c r="T72" s="31" t="str">
        <f t="shared" ca="1" si="19"/>
        <v>だいたいできる</v>
      </c>
      <c r="U72" s="31" t="str">
        <f t="shared" ca="1" si="20"/>
        <v>あまりできない</v>
      </c>
      <c r="V72" s="31" t="str">
        <f t="shared" ca="1" si="21"/>
        <v>できない</v>
      </c>
      <c r="W72" s="31" t="str">
        <f t="shared" ca="1" si="22"/>
        <v/>
      </c>
      <c r="X72" s="31" t="str">
        <f t="shared" ca="1" si="23"/>
        <v/>
      </c>
      <c r="Y72" s="31" t="str">
        <f t="shared" ca="1" si="24"/>
        <v/>
      </c>
      <c r="Z72" s="31" t="str">
        <f t="shared" ca="1" si="25"/>
        <v/>
      </c>
    </row>
    <row r="73" spans="1:26" ht="20">
      <c r="A73"/>
      <c r="F73" s="160" t="s">
        <v>335</v>
      </c>
      <c r="G73" s="160" t="s">
        <v>403</v>
      </c>
      <c r="H73" s="160">
        <v>4</v>
      </c>
      <c r="I73" s="160">
        <v>70</v>
      </c>
      <c r="J73" s="162" t="str">
        <f t="shared" si="13"/>
        <v>小４</v>
      </c>
      <c r="K73" s="162" t="str">
        <f t="shared" si="14"/>
        <v>H30</v>
      </c>
      <c r="L73" s="162" t="str">
        <f t="shared" si="16"/>
        <v>H30_小４</v>
      </c>
      <c r="M73" s="162">
        <f>+MATCH(K73&amp;"_"&amp;qidlist!J73,original!$1:$1,0)+2</f>
        <v>9</v>
      </c>
      <c r="N73" s="162" t="str">
        <f>+"qestionlist!"&amp;ADDRESS(1,MATCH(K73&amp;"_"&amp;qidlist!J73,original!$1:$1,0)+1)&amp;":"&amp;ADDRESS(10000,MATCH(K73&amp;"_"&amp;qidlist!J73,original!$1:$1,0)+1)</f>
        <v>qestionlist!$H$1:$H$10000</v>
      </c>
      <c r="O73" s="163" t="str">
        <f ca="1">+INDEX(qestionlist!AR:AR,MATCH(qidlist!I73,INDIRECT(qidlist!N73),0))</f>
        <v>授業準備をして授業に臨める_３達</v>
      </c>
      <c r="P73" s="163" t="str">
        <f ca="1">+INDEX(qes_num_corr!K:K,MATCH(qidlist!O73,qes_num_corr!I:I,0),0)</f>
        <v>q128</v>
      </c>
      <c r="Q73" s="31" t="str">
        <f t="shared" ca="1" si="15"/>
        <v>小4q128</v>
      </c>
      <c r="R73" s="31" t="str">
        <f t="shared" ca="1" si="17"/>
        <v>じゅ業の前に，つくえの上に学習用具をそろえることができていますか</v>
      </c>
      <c r="S73" s="31" t="str">
        <f t="shared" ca="1" si="18"/>
        <v>よくできる</v>
      </c>
      <c r="T73" s="31" t="str">
        <f t="shared" ca="1" si="19"/>
        <v>だいたいできる</v>
      </c>
      <c r="U73" s="31" t="str">
        <f t="shared" ca="1" si="20"/>
        <v>あまりできない</v>
      </c>
      <c r="V73" s="31" t="str">
        <f t="shared" ca="1" si="21"/>
        <v>できない</v>
      </c>
      <c r="W73" s="31" t="str">
        <f t="shared" ca="1" si="22"/>
        <v/>
      </c>
      <c r="X73" s="31" t="str">
        <f t="shared" ca="1" si="23"/>
        <v/>
      </c>
      <c r="Y73" s="31" t="str">
        <f t="shared" ca="1" si="24"/>
        <v/>
      </c>
      <c r="Z73" s="31" t="str">
        <f t="shared" ca="1" si="25"/>
        <v/>
      </c>
    </row>
    <row r="74" spans="1:26" ht="20">
      <c r="A74"/>
      <c r="F74" s="160" t="s">
        <v>335</v>
      </c>
      <c r="G74" s="160" t="s">
        <v>404</v>
      </c>
      <c r="H74" s="160">
        <v>4</v>
      </c>
      <c r="I74" s="160">
        <v>71</v>
      </c>
      <c r="J74" s="162" t="str">
        <f t="shared" si="13"/>
        <v>小４</v>
      </c>
      <c r="K74" s="162" t="str">
        <f t="shared" si="14"/>
        <v>H30</v>
      </c>
      <c r="L74" s="162" t="str">
        <f t="shared" si="16"/>
        <v>H30_小４</v>
      </c>
      <c r="M74" s="162">
        <f>+MATCH(K74&amp;"_"&amp;qidlist!J74,original!$1:$1,0)+2</f>
        <v>9</v>
      </c>
      <c r="N74" s="162" t="str">
        <f>+"qestionlist!"&amp;ADDRESS(1,MATCH(K74&amp;"_"&amp;qidlist!J74,original!$1:$1,0)+1)&amp;":"&amp;ADDRESS(10000,MATCH(K74&amp;"_"&amp;qidlist!J74,original!$1:$1,0)+1)</f>
        <v>qestionlist!$H$1:$H$10000</v>
      </c>
      <c r="O74" s="163" t="str">
        <f ca="1">+INDEX(qestionlist!AR:AR,MATCH(qidlist!I74,INDIRECT(qidlist!N74),0))</f>
        <v>発表をきく、発表をすることができる_３達</v>
      </c>
      <c r="P74" s="163" t="str">
        <f ca="1">+INDEX(qes_num_corr!K:K,MATCH(qidlist!O74,qes_num_corr!I:I,0),0)</f>
        <v>q129</v>
      </c>
      <c r="Q74" s="31" t="str">
        <f t="shared" ca="1" si="15"/>
        <v>小4q129</v>
      </c>
      <c r="R74" s="31" t="str">
        <f t="shared" ca="1" si="17"/>
        <v>先生の話や友だちの発表をしっかり聞き，発表することができていますか</v>
      </c>
      <c r="S74" s="31" t="str">
        <f t="shared" ca="1" si="18"/>
        <v>よくできる</v>
      </c>
      <c r="T74" s="31" t="str">
        <f t="shared" ca="1" si="19"/>
        <v>だいたいできる</v>
      </c>
      <c r="U74" s="31" t="str">
        <f t="shared" ca="1" si="20"/>
        <v>あまりできない</v>
      </c>
      <c r="V74" s="31" t="str">
        <f t="shared" ca="1" si="21"/>
        <v>できない</v>
      </c>
      <c r="W74" s="31" t="str">
        <f t="shared" ca="1" si="22"/>
        <v/>
      </c>
      <c r="X74" s="31" t="str">
        <f t="shared" ca="1" si="23"/>
        <v/>
      </c>
      <c r="Y74" s="31" t="str">
        <f t="shared" ca="1" si="24"/>
        <v/>
      </c>
      <c r="Z74" s="31" t="str">
        <f t="shared" ca="1" si="25"/>
        <v/>
      </c>
    </row>
    <row r="75" spans="1:26" ht="20">
      <c r="A75"/>
      <c r="F75" s="160" t="s">
        <v>335</v>
      </c>
      <c r="G75" s="160" t="s">
        <v>405</v>
      </c>
      <c r="H75" s="160">
        <v>4</v>
      </c>
      <c r="I75" s="160">
        <v>72</v>
      </c>
      <c r="J75" s="162" t="str">
        <f t="shared" si="13"/>
        <v>小４</v>
      </c>
      <c r="K75" s="162" t="str">
        <f t="shared" si="14"/>
        <v>H30</v>
      </c>
      <c r="L75" s="162" t="str">
        <f t="shared" si="16"/>
        <v>H30_小４</v>
      </c>
      <c r="M75" s="162">
        <f>+MATCH(K75&amp;"_"&amp;qidlist!J75,original!$1:$1,0)+2</f>
        <v>9</v>
      </c>
      <c r="N75" s="162" t="str">
        <f>+"qestionlist!"&amp;ADDRESS(1,MATCH(K75&amp;"_"&amp;qidlist!J75,original!$1:$1,0)+1)&amp;":"&amp;ADDRESS(10000,MATCH(K75&amp;"_"&amp;qidlist!J75,original!$1:$1,0)+1)</f>
        <v>qestionlist!$H$1:$H$10000</v>
      </c>
      <c r="O75" s="163" t="str">
        <f ca="1">+INDEX(qestionlist!AR:AR,MATCH(qidlist!I75,INDIRECT(qidlist!N75),0))</f>
        <v>集会で静かにし、姿勢を正すことができる_３達</v>
      </c>
      <c r="P75" s="163" t="str">
        <f ca="1">+INDEX(qes_num_corr!K:K,MATCH(qidlist!O75,qes_num_corr!I:I,0),0)</f>
        <v>q130</v>
      </c>
      <c r="Q75" s="31" t="str">
        <f t="shared" ca="1" si="15"/>
        <v>小4q130</v>
      </c>
      <c r="R75" s="31" t="str">
        <f t="shared" ca="1" si="17"/>
        <v>人の集まるところではしずかにし，しせいを正すことができていますか</v>
      </c>
      <c r="S75" s="31" t="str">
        <f t="shared" ca="1" si="18"/>
        <v>よくできる</v>
      </c>
      <c r="T75" s="31" t="str">
        <f t="shared" ca="1" si="19"/>
        <v>だいたいできる</v>
      </c>
      <c r="U75" s="31" t="str">
        <f t="shared" ca="1" si="20"/>
        <v>あまりできない</v>
      </c>
      <c r="V75" s="31" t="str">
        <f t="shared" ca="1" si="21"/>
        <v>できない</v>
      </c>
      <c r="W75" s="31" t="str">
        <f t="shared" ca="1" si="22"/>
        <v/>
      </c>
      <c r="X75" s="31" t="str">
        <f t="shared" ca="1" si="23"/>
        <v/>
      </c>
      <c r="Y75" s="31" t="str">
        <f t="shared" ca="1" si="24"/>
        <v/>
      </c>
      <c r="Z75" s="31" t="str">
        <f t="shared" ca="1" si="25"/>
        <v/>
      </c>
    </row>
    <row r="76" spans="1:26" ht="20">
      <c r="A76"/>
      <c r="F76" s="160" t="s">
        <v>335</v>
      </c>
      <c r="G76" s="160" t="s">
        <v>406</v>
      </c>
      <c r="H76" s="160">
        <v>4</v>
      </c>
      <c r="I76" s="160">
        <v>73</v>
      </c>
      <c r="J76" s="162" t="str">
        <f t="shared" si="13"/>
        <v>小４</v>
      </c>
      <c r="K76" s="162" t="str">
        <f t="shared" si="14"/>
        <v>H30</v>
      </c>
      <c r="L76" s="162" t="str">
        <f t="shared" si="16"/>
        <v>H30_小４</v>
      </c>
      <c r="M76" s="162">
        <f>+MATCH(K76&amp;"_"&amp;qidlist!J76,original!$1:$1,0)+2</f>
        <v>9</v>
      </c>
      <c r="N76" s="162" t="str">
        <f>+"qestionlist!"&amp;ADDRESS(1,MATCH(K76&amp;"_"&amp;qidlist!J76,original!$1:$1,0)+1)&amp;":"&amp;ADDRESS(10000,MATCH(K76&amp;"_"&amp;qidlist!J76,original!$1:$1,0)+1)</f>
        <v>qestionlist!$H$1:$H$10000</v>
      </c>
      <c r="O76" s="163" t="str">
        <f ca="1">+INDEX(qestionlist!AR:AR,MATCH(qidlist!I76,INDIRECT(qidlist!N76),0))</f>
        <v>学校をきれいにすることができる_３達</v>
      </c>
      <c r="P76" s="163" t="str">
        <f ca="1">+INDEX(qes_num_corr!K:K,MATCH(qidlist!O76,qes_num_corr!I:I,0),0)</f>
        <v>q131</v>
      </c>
      <c r="Q76" s="31" t="str">
        <f t="shared" ca="1" si="15"/>
        <v>小4q131</v>
      </c>
      <c r="R76" s="31" t="str">
        <f t="shared" ca="1" si="17"/>
        <v>進んでそうじをし，自分のたん当場所をきれいにすることができていますか</v>
      </c>
      <c r="S76" s="31" t="str">
        <f t="shared" ca="1" si="18"/>
        <v>よくできる</v>
      </c>
      <c r="T76" s="31" t="str">
        <f t="shared" ca="1" si="19"/>
        <v>だいたいできる</v>
      </c>
      <c r="U76" s="31" t="str">
        <f t="shared" ca="1" si="20"/>
        <v>あまりできない</v>
      </c>
      <c r="V76" s="31" t="str">
        <f t="shared" ca="1" si="21"/>
        <v>できない</v>
      </c>
      <c r="W76" s="31" t="str">
        <f t="shared" ca="1" si="22"/>
        <v/>
      </c>
      <c r="X76" s="31" t="str">
        <f t="shared" ca="1" si="23"/>
        <v/>
      </c>
      <c r="Y76" s="31" t="str">
        <f t="shared" ca="1" si="24"/>
        <v/>
      </c>
      <c r="Z76" s="31" t="str">
        <f t="shared" ca="1" si="25"/>
        <v/>
      </c>
    </row>
    <row r="77" spans="1:26" ht="20">
      <c r="A77"/>
      <c r="F77" s="160" t="s">
        <v>335</v>
      </c>
      <c r="G77" s="160" t="s">
        <v>407</v>
      </c>
      <c r="H77" s="160">
        <v>4</v>
      </c>
      <c r="I77" s="160">
        <v>74</v>
      </c>
      <c r="J77" s="162" t="str">
        <f t="shared" si="13"/>
        <v>小４</v>
      </c>
      <c r="K77" s="162" t="str">
        <f t="shared" si="14"/>
        <v>H30</v>
      </c>
      <c r="L77" s="162" t="str">
        <f t="shared" si="16"/>
        <v>H30_小４</v>
      </c>
      <c r="M77" s="162">
        <f>+MATCH(K77&amp;"_"&amp;qidlist!J77,original!$1:$1,0)+2</f>
        <v>9</v>
      </c>
      <c r="N77" s="162" t="str">
        <f>+"qestionlist!"&amp;ADDRESS(1,MATCH(K77&amp;"_"&amp;qidlist!J77,original!$1:$1,0)+1)&amp;":"&amp;ADDRESS(10000,MATCH(K77&amp;"_"&amp;qidlist!J77,original!$1:$1,0)+1)</f>
        <v>qestionlist!$H$1:$H$10000</v>
      </c>
      <c r="O77" s="163" t="str">
        <f ca="1">+INDEX(qestionlist!AR:AR,MATCH(qidlist!I77,INDIRECT(qidlist!N77),0))</f>
        <v>学級は楽しかった_学級</v>
      </c>
      <c r="P77" s="163" t="str">
        <f ca="1">+INDEX(qes_num_corr!K:K,MATCH(qidlist!O77,qes_num_corr!I:I,0),0)</f>
        <v>q83</v>
      </c>
      <c r="Q77" s="31" t="str">
        <f t="shared" ca="1" si="15"/>
        <v>小4q83</v>
      </c>
      <c r="R77" s="31" t="str">
        <f t="shared" ca="1" si="17"/>
        <v>学級での生活は楽しかったですか</v>
      </c>
      <c r="S77" s="31" t="str">
        <f t="shared" ca="1" si="18"/>
        <v>楽しかった</v>
      </c>
      <c r="T77" s="31" t="str">
        <f t="shared" ca="1" si="19"/>
        <v>どちらかといえば，楽しかった</v>
      </c>
      <c r="U77" s="31" t="str">
        <f t="shared" ca="1" si="20"/>
        <v>どちらかといえば，楽しくなかった</v>
      </c>
      <c r="V77" s="31" t="str">
        <f t="shared" ca="1" si="21"/>
        <v>楽しくなかった</v>
      </c>
      <c r="W77" s="31" t="str">
        <f t="shared" ca="1" si="22"/>
        <v/>
      </c>
      <c r="X77" s="31" t="str">
        <f t="shared" ca="1" si="23"/>
        <v/>
      </c>
      <c r="Y77" s="31" t="str">
        <f t="shared" ca="1" si="24"/>
        <v/>
      </c>
      <c r="Z77" s="31" t="str">
        <f t="shared" ca="1" si="25"/>
        <v/>
      </c>
    </row>
    <row r="78" spans="1:26" ht="20">
      <c r="A78"/>
      <c r="F78" s="160" t="s">
        <v>335</v>
      </c>
      <c r="G78" s="160" t="s">
        <v>408</v>
      </c>
      <c r="H78" s="160">
        <v>4</v>
      </c>
      <c r="I78" s="160">
        <v>75</v>
      </c>
      <c r="J78" s="162" t="str">
        <f t="shared" si="13"/>
        <v>小４</v>
      </c>
      <c r="K78" s="162" t="str">
        <f t="shared" si="14"/>
        <v>H30</v>
      </c>
      <c r="L78" s="162" t="str">
        <f t="shared" si="16"/>
        <v>H30_小４</v>
      </c>
      <c r="M78" s="162">
        <f>+MATCH(K78&amp;"_"&amp;qidlist!J78,original!$1:$1,0)+2</f>
        <v>9</v>
      </c>
      <c r="N78" s="162" t="str">
        <f>+"qestionlist!"&amp;ADDRESS(1,MATCH(K78&amp;"_"&amp;qidlist!J78,original!$1:$1,0)+1)&amp;":"&amp;ADDRESS(10000,MATCH(K78&amp;"_"&amp;qidlist!J78,original!$1:$1,0)+1)</f>
        <v>qestionlist!$H$1:$H$10000</v>
      </c>
      <c r="O78" s="163" t="str">
        <f ca="1">+INDEX(qestionlist!AR:AR,MATCH(qidlist!I78,INDIRECT(qidlist!N78),0))</f>
        <v>学級は落ち着いていた_学級</v>
      </c>
      <c r="P78" s="163" t="str">
        <f ca="1">+INDEX(qes_num_corr!K:K,MATCH(qidlist!O78,qes_num_corr!I:I,0),0)</f>
        <v>q84</v>
      </c>
      <c r="Q78" s="31" t="str">
        <f t="shared" ca="1" si="15"/>
        <v>小4q84</v>
      </c>
      <c r="R78" s="31" t="str">
        <f t="shared" ca="1" si="17"/>
        <v>学級は落ち着いて学習する様子でしたか</v>
      </c>
      <c r="S78" s="31" t="str">
        <f t="shared" ca="1" si="18"/>
        <v>そうだった</v>
      </c>
      <c r="T78" s="31" t="str">
        <f t="shared" ca="1" si="19"/>
        <v>どちらかといえば，そうだった</v>
      </c>
      <c r="U78" s="31" t="str">
        <f t="shared" ca="1" si="20"/>
        <v>どちらかといえば，そうではなかった</v>
      </c>
      <c r="V78" s="31" t="str">
        <f t="shared" ca="1" si="21"/>
        <v>そうではなかった</v>
      </c>
      <c r="W78" s="31" t="str">
        <f t="shared" ca="1" si="22"/>
        <v/>
      </c>
      <c r="X78" s="31" t="str">
        <f t="shared" ca="1" si="23"/>
        <v/>
      </c>
      <c r="Y78" s="31" t="str">
        <f t="shared" ca="1" si="24"/>
        <v/>
      </c>
      <c r="Z78" s="31" t="str">
        <f t="shared" ca="1" si="25"/>
        <v/>
      </c>
    </row>
    <row r="79" spans="1:26" ht="20">
      <c r="A79"/>
      <c r="F79" s="160" t="s">
        <v>335</v>
      </c>
      <c r="G79" s="160" t="s">
        <v>409</v>
      </c>
      <c r="H79" s="160">
        <v>4</v>
      </c>
      <c r="I79" s="160">
        <v>76</v>
      </c>
      <c r="J79" s="162" t="str">
        <f t="shared" si="13"/>
        <v>小４</v>
      </c>
      <c r="K79" s="162" t="str">
        <f t="shared" si="14"/>
        <v>H30</v>
      </c>
      <c r="L79" s="162" t="str">
        <f t="shared" si="16"/>
        <v>H30_小４</v>
      </c>
      <c r="M79" s="162">
        <f>+MATCH(K79&amp;"_"&amp;qidlist!J79,original!$1:$1,0)+2</f>
        <v>9</v>
      </c>
      <c r="N79" s="162" t="str">
        <f>+"qestionlist!"&amp;ADDRESS(1,MATCH(K79&amp;"_"&amp;qidlist!J79,original!$1:$1,0)+1)&amp;":"&amp;ADDRESS(10000,MATCH(K79&amp;"_"&amp;qidlist!J79,original!$1:$1,0)+1)</f>
        <v>qestionlist!$H$1:$H$10000</v>
      </c>
      <c r="O79" s="163" t="str">
        <f ca="1">+INDEX(qestionlist!AR:AR,MATCH(qidlist!I79,INDIRECT(qidlist!N79),0))</f>
        <v>学級はまとまっていた_学級</v>
      </c>
      <c r="P79" s="163" t="str">
        <f ca="1">+INDEX(qes_num_corr!K:K,MATCH(qidlist!O79,qes_num_corr!I:I,0),0)</f>
        <v>q209</v>
      </c>
      <c r="Q79" s="31" t="str">
        <f t="shared" ca="1" si="15"/>
        <v>小4q209</v>
      </c>
      <c r="R79" s="31" t="str">
        <f t="shared" ca="1" si="17"/>
        <v>あなたの学級は，いろいろな活動にまとまって取り組んでいたと思いますか（運動会や遠足などの学校行事も入ります）</v>
      </c>
      <c r="S79" s="31" t="str">
        <f t="shared" ca="1" si="18"/>
        <v>思う</v>
      </c>
      <c r="T79" s="31" t="str">
        <f t="shared" ca="1" si="19"/>
        <v>どちらかといえば，思う</v>
      </c>
      <c r="U79" s="31" t="str">
        <f t="shared" ca="1" si="20"/>
        <v>どちらかといえば，思わない</v>
      </c>
      <c r="V79" s="31" t="str">
        <f t="shared" ca="1" si="21"/>
        <v>思わない</v>
      </c>
      <c r="W79" s="31" t="str">
        <f t="shared" ca="1" si="22"/>
        <v/>
      </c>
      <c r="X79" s="31" t="str">
        <f t="shared" ca="1" si="23"/>
        <v/>
      </c>
      <c r="Y79" s="31" t="str">
        <f t="shared" ca="1" si="24"/>
        <v/>
      </c>
      <c r="Z79" s="31" t="str">
        <f t="shared" ca="1" si="25"/>
        <v/>
      </c>
    </row>
    <row r="80" spans="1:26" ht="20">
      <c r="A80"/>
      <c r="F80" s="160" t="s">
        <v>335</v>
      </c>
      <c r="G80" s="160" t="s">
        <v>410</v>
      </c>
      <c r="H80" s="160">
        <v>4</v>
      </c>
      <c r="I80" s="160">
        <v>77</v>
      </c>
      <c r="J80" s="162" t="str">
        <f t="shared" si="13"/>
        <v>小４</v>
      </c>
      <c r="K80" s="162" t="str">
        <f t="shared" si="14"/>
        <v>H30</v>
      </c>
      <c r="L80" s="162" t="str">
        <f t="shared" si="16"/>
        <v>H30_小４</v>
      </c>
      <c r="M80" s="162">
        <f>+MATCH(K80&amp;"_"&amp;qidlist!J80,original!$1:$1,0)+2</f>
        <v>9</v>
      </c>
      <c r="N80" s="162" t="str">
        <f>+"qestionlist!"&amp;ADDRESS(1,MATCH(K80&amp;"_"&amp;qidlist!J80,original!$1:$1,0)+1)&amp;":"&amp;ADDRESS(10000,MATCH(K80&amp;"_"&amp;qidlist!J80,original!$1:$1,0)+1)</f>
        <v>qestionlist!$H$1:$H$10000</v>
      </c>
      <c r="O80" s="163" t="str">
        <f ca="1">+INDEX(qestionlist!AR:AR,MATCH(qidlist!I80,INDIRECT(qidlist!N80),0))</f>
        <v>先生がよさを認めてくれた_学級</v>
      </c>
      <c r="P80" s="163" t="str">
        <f ca="1">+INDEX(qes_num_corr!K:K,MATCH(qidlist!O80,qes_num_corr!I:I,0),0)</f>
        <v>q208</v>
      </c>
      <c r="Q80" s="31" t="str">
        <f t="shared" ca="1" si="15"/>
        <v>小4q208</v>
      </c>
      <c r="R80" s="31" t="str">
        <f t="shared" ca="1" si="17"/>
        <v>学校の先生たちは自分のよいところをみとめてくれましたか</v>
      </c>
      <c r="S80" s="31" t="str">
        <f t="shared" ca="1" si="18"/>
        <v>みとめてくれた</v>
      </c>
      <c r="T80" s="31" t="str">
        <f t="shared" ca="1" si="19"/>
        <v>どちらかといえば，みとめてくれた</v>
      </c>
      <c r="U80" s="31" t="str">
        <f t="shared" ca="1" si="20"/>
        <v>どちらかといえば，みとめてくれなかった</v>
      </c>
      <c r="V80" s="31" t="str">
        <f t="shared" ca="1" si="21"/>
        <v>みとめてくれなかった</v>
      </c>
      <c r="W80" s="31" t="str">
        <f t="shared" ca="1" si="22"/>
        <v/>
      </c>
      <c r="X80" s="31" t="str">
        <f t="shared" ca="1" si="23"/>
        <v/>
      </c>
      <c r="Y80" s="31" t="str">
        <f t="shared" ca="1" si="24"/>
        <v/>
      </c>
      <c r="Z80" s="31" t="str">
        <f t="shared" ca="1" si="25"/>
        <v/>
      </c>
    </row>
    <row r="81" spans="1:26" ht="20">
      <c r="A81"/>
      <c r="F81" s="160" t="s">
        <v>335</v>
      </c>
      <c r="G81" s="160" t="s">
        <v>411</v>
      </c>
      <c r="H81" s="160">
        <v>4</v>
      </c>
      <c r="I81" s="160">
        <v>78</v>
      </c>
      <c r="J81" s="162" t="str">
        <f t="shared" si="13"/>
        <v>小４</v>
      </c>
      <c r="K81" s="162" t="str">
        <f t="shared" si="14"/>
        <v>H30</v>
      </c>
      <c r="L81" s="162" t="str">
        <f t="shared" si="16"/>
        <v>H30_小４</v>
      </c>
      <c r="M81" s="162">
        <f>+MATCH(K81&amp;"_"&amp;qidlist!J81,original!$1:$1,0)+2</f>
        <v>9</v>
      </c>
      <c r="N81" s="162" t="str">
        <f>+"qestionlist!"&amp;ADDRESS(1,MATCH(K81&amp;"_"&amp;qidlist!J81,original!$1:$1,0)+1)&amp;":"&amp;ADDRESS(10000,MATCH(K81&amp;"_"&amp;qidlist!J81,original!$1:$1,0)+1)</f>
        <v>qestionlist!$H$1:$H$10000</v>
      </c>
      <c r="O81" s="163" t="str">
        <f ca="1">+INDEX(qestionlist!AR:AR,MATCH(qidlist!I81,INDIRECT(qidlist!N81),0))</f>
        <v>先生が相談にのってくれた_学級</v>
      </c>
      <c r="P81" s="163" t="str">
        <f ca="1">+INDEX(qes_num_corr!K:K,MATCH(qidlist!O81,qes_num_corr!I:I,0),0)</f>
        <v>q87</v>
      </c>
      <c r="Q81" s="31" t="str">
        <f t="shared" ca="1" si="15"/>
        <v>小4q87</v>
      </c>
      <c r="R81" s="31" t="str">
        <f t="shared" ca="1" si="17"/>
        <v>学校の先生たちは心配ごとの相談にのってくれましたか</v>
      </c>
      <c r="S81" s="31" t="str">
        <f t="shared" ca="1" si="18"/>
        <v>のってくれた</v>
      </c>
      <c r="T81" s="31" t="str">
        <f t="shared" ca="1" si="19"/>
        <v>どちらかといえば，のってくれた</v>
      </c>
      <c r="U81" s="31" t="str">
        <f t="shared" ca="1" si="20"/>
        <v>どちらかといえば，のってくれなかった</v>
      </c>
      <c r="V81" s="31" t="str">
        <f t="shared" ca="1" si="21"/>
        <v>のってくれなかった</v>
      </c>
      <c r="W81" s="31" t="str">
        <f t="shared" ca="1" si="22"/>
        <v/>
      </c>
      <c r="X81" s="31" t="str">
        <f t="shared" ca="1" si="23"/>
        <v/>
      </c>
      <c r="Y81" s="31" t="str">
        <f t="shared" ca="1" si="24"/>
        <v/>
      </c>
      <c r="Z81" s="31" t="str">
        <f t="shared" ca="1" si="25"/>
        <v/>
      </c>
    </row>
    <row r="82" spans="1:26" ht="20">
      <c r="A82"/>
      <c r="F82" s="160" t="s">
        <v>335</v>
      </c>
      <c r="G82" s="160" t="s">
        <v>412</v>
      </c>
      <c r="H82" s="160">
        <v>4</v>
      </c>
      <c r="I82" s="160">
        <v>79</v>
      </c>
      <c r="J82" s="162" t="str">
        <f t="shared" si="13"/>
        <v>小４</v>
      </c>
      <c r="K82" s="162" t="str">
        <f t="shared" si="14"/>
        <v>H30</v>
      </c>
      <c r="L82" s="162" t="str">
        <f t="shared" si="16"/>
        <v>H30_小４</v>
      </c>
      <c r="M82" s="162">
        <f>+MATCH(K82&amp;"_"&amp;qidlist!J82,original!$1:$1,0)+2</f>
        <v>9</v>
      </c>
      <c r="N82" s="162" t="str">
        <f>+"qestionlist!"&amp;ADDRESS(1,MATCH(K82&amp;"_"&amp;qidlist!J82,original!$1:$1,0)+1)&amp;":"&amp;ADDRESS(10000,MATCH(K82&amp;"_"&amp;qidlist!J82,original!$1:$1,0)+1)</f>
        <v>qestionlist!$H$1:$H$10000</v>
      </c>
      <c r="O82" s="163" t="str">
        <f ca="1">+INDEX(qestionlist!AR:AR,MATCH(qidlist!I82,INDIRECT(qidlist!N82),0))</f>
        <v>友達がよいところを認めてくれた_学級</v>
      </c>
      <c r="P82" s="163" t="str">
        <f ca="1">+INDEX(qes_num_corr!K:K,MATCH(qidlist!O82,qes_num_corr!I:I,0),0)</f>
        <v>q86</v>
      </c>
      <c r="Q82" s="31" t="str">
        <f t="shared" ca="1" si="15"/>
        <v>小4q86</v>
      </c>
      <c r="R82" s="31" t="str">
        <f t="shared" ca="1" si="17"/>
        <v>学校の友だちは自分のよいところをみとめてくれましたか</v>
      </c>
      <c r="S82" s="31" t="str">
        <f t="shared" ca="1" si="18"/>
        <v>みとめてくれた</v>
      </c>
      <c r="T82" s="31" t="str">
        <f t="shared" ca="1" si="19"/>
        <v>どちらかといえば，みとめてくれた</v>
      </c>
      <c r="U82" s="31" t="str">
        <f t="shared" ca="1" si="20"/>
        <v>どちらかといえば，みとめてくれなかった</v>
      </c>
      <c r="V82" s="31" t="str">
        <f t="shared" ca="1" si="21"/>
        <v>みとめてくれなかった</v>
      </c>
      <c r="W82" s="31" t="str">
        <f t="shared" ca="1" si="22"/>
        <v/>
      </c>
      <c r="X82" s="31" t="str">
        <f t="shared" ca="1" si="23"/>
        <v/>
      </c>
      <c r="Y82" s="31" t="str">
        <f t="shared" ca="1" si="24"/>
        <v/>
      </c>
      <c r="Z82" s="31" t="str">
        <f t="shared" ca="1" si="25"/>
        <v/>
      </c>
    </row>
    <row r="83" spans="1:26" ht="20">
      <c r="A83"/>
      <c r="F83" s="160" t="s">
        <v>335</v>
      </c>
      <c r="G83" s="160" t="s">
        <v>413</v>
      </c>
      <c r="H83" s="160">
        <v>4</v>
      </c>
      <c r="I83" s="160">
        <v>80</v>
      </c>
      <c r="J83" s="162" t="str">
        <f t="shared" si="13"/>
        <v>小４</v>
      </c>
      <c r="K83" s="162" t="str">
        <f t="shared" si="14"/>
        <v>H30</v>
      </c>
      <c r="L83" s="162" t="str">
        <f t="shared" si="16"/>
        <v>H30_小４</v>
      </c>
      <c r="M83" s="162">
        <f>+MATCH(K83&amp;"_"&amp;qidlist!J83,original!$1:$1,0)+2</f>
        <v>9</v>
      </c>
      <c r="N83" s="162" t="str">
        <f>+"qestionlist!"&amp;ADDRESS(1,MATCH(K83&amp;"_"&amp;qidlist!J83,original!$1:$1,0)+1)&amp;":"&amp;ADDRESS(10000,MATCH(K83&amp;"_"&amp;qidlist!J83,original!$1:$1,0)+1)</f>
        <v>qestionlist!$H$1:$H$10000</v>
      </c>
      <c r="O83" s="163" t="str">
        <f ca="1">+INDEX(qestionlist!AR:AR,MATCH(qidlist!I83,INDIRECT(qidlist!N83),0))</f>
        <v>先生はわかるまで教えてくれた_学級</v>
      </c>
      <c r="P83" s="163" t="str">
        <f ca="1">+INDEX(qes_num_corr!K:K,MATCH(qidlist!O83,qes_num_corr!I:I,0),0)</f>
        <v>q210</v>
      </c>
      <c r="Q83" s="31" t="str">
        <f t="shared" ca="1" si="15"/>
        <v>小4q210</v>
      </c>
      <c r="R83" s="31" t="str">
        <f t="shared" ca="1" si="17"/>
        <v>先生は，じゅ業やテストでわからなかったところや，まちがえたところについて，わかるまで教えてくれましたか</v>
      </c>
      <c r="S83" s="31" t="str">
        <f t="shared" ca="1" si="18"/>
        <v>教えてくれた</v>
      </c>
      <c r="T83" s="31" t="str">
        <f t="shared" ca="1" si="19"/>
        <v>どちらかといえば，教えてくれた</v>
      </c>
      <c r="U83" s="31" t="str">
        <f t="shared" ca="1" si="20"/>
        <v>どちらかといえば，教えてくれなかった</v>
      </c>
      <c r="V83" s="31" t="str">
        <f t="shared" ca="1" si="21"/>
        <v>教えてくれなかった</v>
      </c>
      <c r="W83" s="31" t="str">
        <f t="shared" ca="1" si="22"/>
        <v/>
      </c>
      <c r="X83" s="31" t="str">
        <f t="shared" ca="1" si="23"/>
        <v/>
      </c>
      <c r="Y83" s="31" t="str">
        <f t="shared" ca="1" si="24"/>
        <v/>
      </c>
      <c r="Z83" s="31" t="str">
        <f t="shared" ca="1" si="25"/>
        <v/>
      </c>
    </row>
    <row r="84" spans="1:26" ht="20">
      <c r="A84"/>
      <c r="F84" s="160" t="s">
        <v>335</v>
      </c>
      <c r="G84" s="160" t="s">
        <v>414</v>
      </c>
      <c r="H84" s="160">
        <v>4</v>
      </c>
      <c r="I84" s="160">
        <v>81</v>
      </c>
      <c r="J84" s="162" t="str">
        <f t="shared" si="13"/>
        <v>小４</v>
      </c>
      <c r="K84" s="162" t="str">
        <f t="shared" si="14"/>
        <v>H30</v>
      </c>
      <c r="L84" s="162" t="str">
        <f t="shared" si="16"/>
        <v>H30_小４</v>
      </c>
      <c r="M84" s="162">
        <f>+MATCH(K84&amp;"_"&amp;qidlist!J84,original!$1:$1,0)+2</f>
        <v>9</v>
      </c>
      <c r="N84" s="162" t="str">
        <f>+"qestionlist!"&amp;ADDRESS(1,MATCH(K84&amp;"_"&amp;qidlist!J84,original!$1:$1,0)+1)&amp;":"&amp;ADDRESS(10000,MATCH(K84&amp;"_"&amp;qidlist!J84,original!$1:$1,0)+1)</f>
        <v>qestionlist!$H$1:$H$10000</v>
      </c>
      <c r="O84" s="163" t="str">
        <f ca="1">+INDEX(qestionlist!AR:AR,MATCH(qidlist!I84,INDIRECT(qidlist!N84),0))</f>
        <v>友達の考えを聞いてよくわかる_国語ALの実施</v>
      </c>
      <c r="P84" s="163" t="str">
        <f ca="1">+INDEX(qes_num_corr!K:K,MATCH(qidlist!O84,qes_num_corr!I:I,0),0)</f>
        <v>q88</v>
      </c>
      <c r="Q84" s="31" t="str">
        <f t="shared" ca="1" si="15"/>
        <v>小4q88</v>
      </c>
      <c r="R84" s="31" t="str">
        <f t="shared" ca="1" si="17"/>
        <v>友だちの考えを聞いて，文章の内ようや表現の仕方がよくわかったこと</v>
      </c>
      <c r="S84" s="31" t="str">
        <f t="shared" ca="1" si="18"/>
        <v>よくあった</v>
      </c>
      <c r="T84" s="31" t="str">
        <f t="shared" ca="1" si="19"/>
        <v>ときどきあった</v>
      </c>
      <c r="U84" s="31" t="str">
        <f t="shared" ca="1" si="20"/>
        <v>あまりなかった</v>
      </c>
      <c r="V84" s="31" t="str">
        <f t="shared" ca="1" si="21"/>
        <v>ほとんど，
または全く
なかった</v>
      </c>
      <c r="W84" s="31" t="str">
        <f t="shared" ca="1" si="22"/>
        <v/>
      </c>
      <c r="X84" s="31" t="str">
        <f t="shared" ca="1" si="23"/>
        <v/>
      </c>
      <c r="Y84" s="31" t="str">
        <f t="shared" ca="1" si="24"/>
        <v/>
      </c>
      <c r="Z84" s="31" t="str">
        <f t="shared" ca="1" si="25"/>
        <v/>
      </c>
    </row>
    <row r="85" spans="1:26" ht="20">
      <c r="A85"/>
      <c r="F85" s="160" t="s">
        <v>335</v>
      </c>
      <c r="G85" s="160" t="s">
        <v>415</v>
      </c>
      <c r="H85" s="160">
        <v>4</v>
      </c>
      <c r="I85" s="160">
        <v>82</v>
      </c>
      <c r="J85" s="162" t="str">
        <f t="shared" si="13"/>
        <v>小４</v>
      </c>
      <c r="K85" s="162" t="str">
        <f t="shared" si="14"/>
        <v>H30</v>
      </c>
      <c r="L85" s="162" t="str">
        <f t="shared" si="16"/>
        <v>H30_小４</v>
      </c>
      <c r="M85" s="162">
        <f>+MATCH(K85&amp;"_"&amp;qidlist!J85,original!$1:$1,0)+2</f>
        <v>9</v>
      </c>
      <c r="N85" s="162" t="str">
        <f>+"qestionlist!"&amp;ADDRESS(1,MATCH(K85&amp;"_"&amp;qidlist!J85,original!$1:$1,0)+1)&amp;":"&amp;ADDRESS(10000,MATCH(K85&amp;"_"&amp;qidlist!J85,original!$1:$1,0)+1)</f>
        <v>qestionlist!$H$1:$H$10000</v>
      </c>
      <c r="O85" s="163" t="str">
        <f ca="1">+INDEX(qestionlist!AR:AR,MATCH(qidlist!I85,INDIRECT(qidlist!N85),0))</f>
        <v>理由をつけて発表したり書いたりできる_国語ALの実施</v>
      </c>
      <c r="P85" s="163" t="str">
        <f ca="1">+INDEX(qes_num_corr!K:K,MATCH(qidlist!O85,qes_num_corr!I:I,0),0)</f>
        <v>q89</v>
      </c>
      <c r="Q85" s="31" t="str">
        <f t="shared" ca="1" si="15"/>
        <v>小4q89</v>
      </c>
      <c r="R85" s="31" t="str">
        <f t="shared" ca="1" si="17"/>
        <v>自分の考えを理由をつけて発表したり，書いたりできたこと</v>
      </c>
      <c r="S85" s="31" t="str">
        <f t="shared" ca="1" si="18"/>
        <v>よくあった</v>
      </c>
      <c r="T85" s="31" t="str">
        <f t="shared" ca="1" si="19"/>
        <v>ときどきあった</v>
      </c>
      <c r="U85" s="31" t="str">
        <f t="shared" ca="1" si="20"/>
        <v>あまりなかった</v>
      </c>
      <c r="V85" s="31" t="str">
        <f t="shared" ca="1" si="21"/>
        <v>ほとんど，
または全く
なかった</v>
      </c>
      <c r="W85" s="31" t="str">
        <f t="shared" ca="1" si="22"/>
        <v/>
      </c>
      <c r="X85" s="31" t="str">
        <f t="shared" ca="1" si="23"/>
        <v/>
      </c>
      <c r="Y85" s="31" t="str">
        <f t="shared" ca="1" si="24"/>
        <v/>
      </c>
      <c r="Z85" s="31" t="str">
        <f t="shared" ca="1" si="25"/>
        <v/>
      </c>
    </row>
    <row r="86" spans="1:26" ht="20">
      <c r="A86"/>
      <c r="F86" s="160" t="s">
        <v>335</v>
      </c>
      <c r="G86" s="160" t="s">
        <v>416</v>
      </c>
      <c r="H86" s="160">
        <v>4</v>
      </c>
      <c r="I86" s="160">
        <v>83</v>
      </c>
      <c r="J86" s="162" t="str">
        <f t="shared" si="13"/>
        <v>小４</v>
      </c>
      <c r="K86" s="162" t="str">
        <f t="shared" si="14"/>
        <v>H30</v>
      </c>
      <c r="L86" s="162" t="str">
        <f t="shared" si="16"/>
        <v>H30_小４</v>
      </c>
      <c r="M86" s="162">
        <f>+MATCH(K86&amp;"_"&amp;qidlist!J86,original!$1:$1,0)+2</f>
        <v>9</v>
      </c>
      <c r="N86" s="162" t="str">
        <f>+"qestionlist!"&amp;ADDRESS(1,MATCH(K86&amp;"_"&amp;qidlist!J86,original!$1:$1,0)+1)&amp;":"&amp;ADDRESS(10000,MATCH(K86&amp;"_"&amp;qidlist!J86,original!$1:$1,0)+1)</f>
        <v>qestionlist!$H$1:$H$10000</v>
      </c>
      <c r="O86" s="163" t="str">
        <f ca="1">+INDEX(qestionlist!AR:AR,MATCH(qidlist!I86,INDIRECT(qidlist!N86),0))</f>
        <v>授業のまとめを先生が見る_国語ALの実施</v>
      </c>
      <c r="P86" s="163" t="str">
        <f ca="1">+INDEX(qes_num_corr!K:K,MATCH(qidlist!O86,qes_num_corr!I:I,0),0)</f>
        <v>q90</v>
      </c>
      <c r="Q86" s="31" t="str">
        <f t="shared" ca="1" si="15"/>
        <v>小4q90</v>
      </c>
      <c r="R86" s="31" t="str">
        <f t="shared" ca="1" si="17"/>
        <v>ノートやワークシート，プリントに書いたじゅ業のまとめを先生に見てもらうこと）</v>
      </c>
      <c r="S86" s="31" t="str">
        <f t="shared" ca="1" si="18"/>
        <v>よくあった</v>
      </c>
      <c r="T86" s="31" t="str">
        <f t="shared" ca="1" si="19"/>
        <v>ときどきあった</v>
      </c>
      <c r="U86" s="31" t="str">
        <f t="shared" ca="1" si="20"/>
        <v>あまりなかった</v>
      </c>
      <c r="V86" s="31" t="str">
        <f t="shared" ca="1" si="21"/>
        <v>ほとんど，
または全く
なかった</v>
      </c>
      <c r="W86" s="31" t="str">
        <f t="shared" ca="1" si="22"/>
        <v/>
      </c>
      <c r="X86" s="31" t="str">
        <f t="shared" ca="1" si="23"/>
        <v/>
      </c>
      <c r="Y86" s="31" t="str">
        <f t="shared" ca="1" si="24"/>
        <v/>
      </c>
      <c r="Z86" s="31" t="str">
        <f t="shared" ca="1" si="25"/>
        <v/>
      </c>
    </row>
    <row r="87" spans="1:26" ht="20">
      <c r="A87"/>
      <c r="F87" s="160" t="s">
        <v>335</v>
      </c>
      <c r="G87" s="160" t="s">
        <v>417</v>
      </c>
      <c r="H87" s="160">
        <v>4</v>
      </c>
      <c r="I87" s="160">
        <v>84</v>
      </c>
      <c r="J87" s="162" t="str">
        <f t="shared" si="13"/>
        <v>小４</v>
      </c>
      <c r="K87" s="162" t="str">
        <f t="shared" si="14"/>
        <v>H30</v>
      </c>
      <c r="L87" s="162" t="str">
        <f t="shared" si="16"/>
        <v>H30_小４</v>
      </c>
      <c r="M87" s="162">
        <f>+MATCH(K87&amp;"_"&amp;qidlist!J87,original!$1:$1,0)+2</f>
        <v>9</v>
      </c>
      <c r="N87" s="162" t="str">
        <f>+"qestionlist!"&amp;ADDRESS(1,MATCH(K87&amp;"_"&amp;qidlist!J87,original!$1:$1,0)+1)&amp;":"&amp;ADDRESS(10000,MATCH(K87&amp;"_"&amp;qidlist!J87,original!$1:$1,0)+1)</f>
        <v>qestionlist!$H$1:$H$10000</v>
      </c>
      <c r="O87" s="163" t="str">
        <f ca="1">+INDEX(qestionlist!AR:AR,MATCH(qidlist!I87,INDIRECT(qidlist!N87),0))</f>
        <v>ドリルをする【逆転項目】_国語ALの実施</v>
      </c>
      <c r="P87" s="163" t="str">
        <f ca="1">+INDEX(qes_num_corr!K:K,MATCH(qidlist!O87,qes_num_corr!I:I,0),0)</f>
        <v>q91</v>
      </c>
      <c r="Q87" s="31" t="str">
        <f t="shared" ca="1" si="15"/>
        <v>小4q91</v>
      </c>
      <c r="R87" s="31" t="str">
        <f t="shared" ca="1" si="17"/>
        <v>ドリルなどをすること</v>
      </c>
      <c r="S87" s="31" t="str">
        <f t="shared" ca="1" si="18"/>
        <v>よくあった</v>
      </c>
      <c r="T87" s="31" t="str">
        <f t="shared" ca="1" si="19"/>
        <v>ときどきあった</v>
      </c>
      <c r="U87" s="31" t="str">
        <f t="shared" ca="1" si="20"/>
        <v>あまりなかった</v>
      </c>
      <c r="V87" s="31" t="str">
        <f t="shared" ca="1" si="21"/>
        <v>ほとんど，
または全く
なかった</v>
      </c>
      <c r="W87" s="31" t="str">
        <f t="shared" ca="1" si="22"/>
        <v/>
      </c>
      <c r="X87" s="31" t="str">
        <f t="shared" ca="1" si="23"/>
        <v/>
      </c>
      <c r="Y87" s="31" t="str">
        <f t="shared" ca="1" si="24"/>
        <v/>
      </c>
      <c r="Z87" s="31" t="str">
        <f t="shared" ca="1" si="25"/>
        <v/>
      </c>
    </row>
    <row r="88" spans="1:26" ht="20">
      <c r="A88"/>
      <c r="F88" s="160" t="s">
        <v>335</v>
      </c>
      <c r="G88" s="160" t="s">
        <v>418</v>
      </c>
      <c r="H88" s="160">
        <v>4</v>
      </c>
      <c r="I88" s="160">
        <v>85</v>
      </c>
      <c r="J88" s="162" t="str">
        <f t="shared" si="13"/>
        <v>小４</v>
      </c>
      <c r="K88" s="162" t="str">
        <f t="shared" si="14"/>
        <v>H30</v>
      </c>
      <c r="L88" s="162" t="str">
        <f t="shared" si="16"/>
        <v>H30_小４</v>
      </c>
      <c r="M88" s="162">
        <f>+MATCH(K88&amp;"_"&amp;qidlist!J88,original!$1:$1,0)+2</f>
        <v>9</v>
      </c>
      <c r="N88" s="162" t="str">
        <f>+"qestionlist!"&amp;ADDRESS(1,MATCH(K88&amp;"_"&amp;qidlist!J88,original!$1:$1,0)+1)&amp;":"&amp;ADDRESS(10000,MATCH(K88&amp;"_"&amp;qidlist!J88,original!$1:$1,0)+1)</f>
        <v>qestionlist!$H$1:$H$10000</v>
      </c>
      <c r="O88" s="163" t="str">
        <f ca="1">+INDEX(qestionlist!AR:AR,MATCH(qidlist!I88,INDIRECT(qidlist!N88),0))</f>
        <v>考えを出し合って解決する_国語ALの実施</v>
      </c>
      <c r="P88" s="163" t="str">
        <f ca="1">+INDEX(qes_num_corr!K:K,MATCH(qidlist!O88,qes_num_corr!I:I,0),0)</f>
        <v>q92</v>
      </c>
      <c r="Q88" s="31" t="str">
        <f t="shared" ca="1" si="15"/>
        <v>小4q92</v>
      </c>
      <c r="R88" s="31" t="str">
        <f t="shared" ca="1" si="17"/>
        <v>グループで活動するときに，一人の考えだけでなくみんなで考えを出し合ってか題をかい決すること</v>
      </c>
      <c r="S88" s="31" t="str">
        <f t="shared" ca="1" si="18"/>
        <v>よくあった</v>
      </c>
      <c r="T88" s="31" t="str">
        <f t="shared" ca="1" si="19"/>
        <v>ときどきあった</v>
      </c>
      <c r="U88" s="31" t="str">
        <f t="shared" ca="1" si="20"/>
        <v>あまりなかった</v>
      </c>
      <c r="V88" s="31" t="str">
        <f t="shared" ca="1" si="21"/>
        <v>ほとんど，
または全く
なかった</v>
      </c>
      <c r="W88" s="31" t="str">
        <f t="shared" ca="1" si="22"/>
        <v/>
      </c>
      <c r="X88" s="31" t="str">
        <f t="shared" ca="1" si="23"/>
        <v/>
      </c>
      <c r="Y88" s="31" t="str">
        <f t="shared" ca="1" si="24"/>
        <v/>
      </c>
      <c r="Z88" s="31" t="str">
        <f t="shared" ca="1" si="25"/>
        <v/>
      </c>
    </row>
    <row r="89" spans="1:26" ht="20">
      <c r="A89"/>
      <c r="F89" s="160" t="s">
        <v>335</v>
      </c>
      <c r="G89" s="160" t="s">
        <v>419</v>
      </c>
      <c r="H89" s="160">
        <v>4</v>
      </c>
      <c r="I89" s="160">
        <v>86</v>
      </c>
      <c r="J89" s="162" t="str">
        <f t="shared" si="13"/>
        <v>小４</v>
      </c>
      <c r="K89" s="162" t="str">
        <f t="shared" si="14"/>
        <v>H30</v>
      </c>
      <c r="L89" s="162" t="str">
        <f t="shared" si="16"/>
        <v>H30_小４</v>
      </c>
      <c r="M89" s="162">
        <f>+MATCH(K89&amp;"_"&amp;qidlist!J89,original!$1:$1,0)+2</f>
        <v>9</v>
      </c>
      <c r="N89" s="162" t="str">
        <f>+"qestionlist!"&amp;ADDRESS(1,MATCH(K89&amp;"_"&amp;qidlist!J89,original!$1:$1,0)+1)&amp;":"&amp;ADDRESS(10000,MATCH(K89&amp;"_"&amp;qidlist!J89,original!$1:$1,0)+1)</f>
        <v>qestionlist!$H$1:$H$10000</v>
      </c>
      <c r="O89" s="163" t="str">
        <f ca="1">+INDEX(qestionlist!AR:AR,MATCH(qidlist!I89,INDIRECT(qidlist!N89),0))</f>
        <v>いるいろな考えを発表する_国語ALの実施</v>
      </c>
      <c r="P89" s="163" t="str">
        <f ca="1">+INDEX(qes_num_corr!K:K,MATCH(qidlist!O89,qes_num_corr!I:I,0),0)</f>
        <v>q93</v>
      </c>
      <c r="Q89" s="31" t="str">
        <f t="shared" ca="1" si="15"/>
        <v>小4q93</v>
      </c>
      <c r="R89" s="31" t="str">
        <f t="shared" ca="1" si="17"/>
        <v>じゅ業でか題をかい決するときに，みんなでいろいろな考えを発表すること</v>
      </c>
      <c r="S89" s="31" t="str">
        <f t="shared" ca="1" si="18"/>
        <v>よくあった</v>
      </c>
      <c r="T89" s="31" t="str">
        <f t="shared" ca="1" si="19"/>
        <v>ときどきあった</v>
      </c>
      <c r="U89" s="31" t="str">
        <f t="shared" ca="1" si="20"/>
        <v>あまりなかった</v>
      </c>
      <c r="V89" s="31" t="str">
        <f t="shared" ca="1" si="21"/>
        <v>ほとんど，
または全く
なかった</v>
      </c>
      <c r="W89" s="31" t="str">
        <f t="shared" ca="1" si="22"/>
        <v/>
      </c>
      <c r="X89" s="31" t="str">
        <f t="shared" ca="1" si="23"/>
        <v/>
      </c>
      <c r="Y89" s="31" t="str">
        <f t="shared" ca="1" si="24"/>
        <v/>
      </c>
      <c r="Z89" s="31" t="str">
        <f t="shared" ca="1" si="25"/>
        <v/>
      </c>
    </row>
    <row r="90" spans="1:26" ht="20">
      <c r="A90"/>
      <c r="F90" s="160" t="s">
        <v>335</v>
      </c>
      <c r="G90" s="160" t="s">
        <v>420</v>
      </c>
      <c r="H90" s="160">
        <v>4</v>
      </c>
      <c r="I90" s="160">
        <v>87</v>
      </c>
      <c r="J90" s="162" t="str">
        <f t="shared" si="13"/>
        <v>小４</v>
      </c>
      <c r="K90" s="162" t="str">
        <f t="shared" si="14"/>
        <v>H30</v>
      </c>
      <c r="L90" s="162" t="str">
        <f t="shared" si="16"/>
        <v>H30_小４</v>
      </c>
      <c r="M90" s="162">
        <f>+MATCH(K90&amp;"_"&amp;qidlist!J90,original!$1:$1,0)+2</f>
        <v>9</v>
      </c>
      <c r="N90" s="162" t="str">
        <f>+"qestionlist!"&amp;ADDRESS(1,MATCH(K90&amp;"_"&amp;qidlist!J90,original!$1:$1,0)+1)&amp;":"&amp;ADDRESS(10000,MATCH(K90&amp;"_"&amp;qidlist!J90,original!$1:$1,0)+1)</f>
        <v>qestionlist!$H$1:$H$10000</v>
      </c>
      <c r="O90" s="163" t="str">
        <f ca="1">+INDEX(qestionlist!AR:AR,MATCH(qidlist!I90,INDIRECT(qidlist!N90),0))</f>
        <v>授業の始めに解決方法を考える_国語ALの実施</v>
      </c>
      <c r="P90" s="163" t="str">
        <f ca="1">+INDEX(qes_num_corr!K:K,MATCH(qidlist!O90,qes_num_corr!I:I,0),0)</f>
        <v>q94</v>
      </c>
      <c r="Q90" s="31" t="str">
        <f t="shared" ca="1" si="15"/>
        <v>小4q94</v>
      </c>
      <c r="R90" s="31" t="str">
        <f t="shared" ca="1" si="17"/>
        <v>じゅ業の始めに，先生から，どうやったらか題をかい決できるか考えるように言われること</v>
      </c>
      <c r="S90" s="31" t="str">
        <f t="shared" ca="1" si="18"/>
        <v>よくあった</v>
      </c>
      <c r="T90" s="31" t="str">
        <f t="shared" ca="1" si="19"/>
        <v>ときどきあった</v>
      </c>
      <c r="U90" s="31" t="str">
        <f t="shared" ca="1" si="20"/>
        <v>あまりなかった</v>
      </c>
      <c r="V90" s="31" t="str">
        <f t="shared" ca="1" si="21"/>
        <v>ほとんど，
または全く
なかった</v>
      </c>
      <c r="W90" s="31" t="str">
        <f t="shared" ca="1" si="22"/>
        <v/>
      </c>
      <c r="X90" s="31" t="str">
        <f t="shared" ca="1" si="23"/>
        <v/>
      </c>
      <c r="Y90" s="31" t="str">
        <f t="shared" ca="1" si="24"/>
        <v/>
      </c>
      <c r="Z90" s="31" t="str">
        <f t="shared" ca="1" si="25"/>
        <v/>
      </c>
    </row>
    <row r="91" spans="1:26" ht="20">
      <c r="A91"/>
      <c r="F91" s="160" t="s">
        <v>335</v>
      </c>
      <c r="G91" s="160" t="s">
        <v>421</v>
      </c>
      <c r="H91" s="160">
        <v>4</v>
      </c>
      <c r="I91" s="160">
        <v>88</v>
      </c>
      <c r="J91" s="162" t="str">
        <f t="shared" si="13"/>
        <v>小４</v>
      </c>
      <c r="K91" s="162" t="str">
        <f t="shared" si="14"/>
        <v>H30</v>
      </c>
      <c r="L91" s="162" t="str">
        <f t="shared" si="16"/>
        <v>H30_小４</v>
      </c>
      <c r="M91" s="162">
        <f>+MATCH(K91&amp;"_"&amp;qidlist!J91,original!$1:$1,0)+2</f>
        <v>9</v>
      </c>
      <c r="N91" s="162" t="str">
        <f>+"qestionlist!"&amp;ADDRESS(1,MATCH(K91&amp;"_"&amp;qidlist!J91,original!$1:$1,0)+1)&amp;":"&amp;ADDRESS(10000,MATCH(K91&amp;"_"&amp;qidlist!J91,original!$1:$1,0)+1)</f>
        <v>qestionlist!$H$1:$H$10000</v>
      </c>
      <c r="O91" s="163" t="str">
        <f ca="1">+INDEX(qestionlist!AR:AR,MATCH(qidlist!I91,INDIRECT(qidlist!N91),0))</f>
        <v>授業の最後に次時の疑問が浮かぶ_国語ALの実施</v>
      </c>
      <c r="P91" s="163" t="str">
        <f ca="1">+INDEX(qes_num_corr!K:K,MATCH(qidlist!O91,qes_num_corr!I:I,0),0)</f>
        <v>q95</v>
      </c>
      <c r="Q91" s="31" t="str">
        <f t="shared" ca="1" si="15"/>
        <v>小4q95</v>
      </c>
      <c r="R91" s="31" t="str">
        <f t="shared" ca="1" si="17"/>
        <v>じゅ業の始めには気がつかなかったぎ問が，じゅ業の終わりに，頭にうかんできたこと</v>
      </c>
      <c r="S91" s="31" t="str">
        <f t="shared" ca="1" si="18"/>
        <v>よくあった</v>
      </c>
      <c r="T91" s="31" t="str">
        <f t="shared" ca="1" si="19"/>
        <v>ときどきあった</v>
      </c>
      <c r="U91" s="31" t="str">
        <f t="shared" ca="1" si="20"/>
        <v>あまりなかった</v>
      </c>
      <c r="V91" s="31" t="str">
        <f t="shared" ca="1" si="21"/>
        <v>ほとんど，
または全く
なかった</v>
      </c>
      <c r="W91" s="31" t="str">
        <f t="shared" ca="1" si="22"/>
        <v/>
      </c>
      <c r="X91" s="31" t="str">
        <f t="shared" ca="1" si="23"/>
        <v/>
      </c>
      <c r="Y91" s="31" t="str">
        <f t="shared" ca="1" si="24"/>
        <v/>
      </c>
      <c r="Z91" s="31" t="str">
        <f t="shared" ca="1" si="25"/>
        <v/>
      </c>
    </row>
    <row r="92" spans="1:26" ht="20">
      <c r="A92"/>
      <c r="F92" s="160" t="s">
        <v>335</v>
      </c>
      <c r="G92" s="160" t="s">
        <v>422</v>
      </c>
      <c r="H92" s="160">
        <v>4</v>
      </c>
      <c r="I92" s="160">
        <v>89</v>
      </c>
      <c r="J92" s="162" t="str">
        <f t="shared" si="13"/>
        <v>小４</v>
      </c>
      <c r="K92" s="162" t="str">
        <f t="shared" si="14"/>
        <v>H30</v>
      </c>
      <c r="L92" s="162" t="str">
        <f t="shared" si="16"/>
        <v>H30_小４</v>
      </c>
      <c r="M92" s="162">
        <f>+MATCH(K92&amp;"_"&amp;qidlist!J92,original!$1:$1,0)+2</f>
        <v>9</v>
      </c>
      <c r="N92" s="162" t="str">
        <f>+"qestionlist!"&amp;ADDRESS(1,MATCH(K92&amp;"_"&amp;qidlist!J92,original!$1:$1,0)+1)&amp;":"&amp;ADDRESS(10000,MATCH(K92&amp;"_"&amp;qidlist!J92,original!$1:$1,0)+1)</f>
        <v>qestionlist!$H$1:$H$10000</v>
      </c>
      <c r="O92" s="163" t="str">
        <f ca="1">+INDEX(qestionlist!AR:AR,MATCH(qidlist!I92,INDIRECT(qidlist!N92),0))</f>
        <v>算数についての本を読むのが好き_学習意欲</v>
      </c>
      <c r="P92" s="163" t="str">
        <f ca="1">+INDEX(qes_num_corr!K:K,MATCH(qidlist!O92,qes_num_corr!I:I,0),0)</f>
        <v>q238</v>
      </c>
      <c r="Q92" s="31" t="str">
        <f t="shared" ca="1" si="15"/>
        <v>小4q238</v>
      </c>
      <c r="R92" s="31" t="str">
        <f t="shared" ca="1" si="17"/>
        <v>算数についての本を読むのがすきである</v>
      </c>
      <c r="S92" s="31" t="str">
        <f t="shared" ca="1" si="18"/>
        <v>すきである</v>
      </c>
      <c r="T92" s="31" t="str">
        <f t="shared" ca="1" si="19"/>
        <v>どちらかといえば，すきである</v>
      </c>
      <c r="U92" s="31" t="str">
        <f t="shared" ca="1" si="20"/>
        <v>どちらかといえば，すきではない</v>
      </c>
      <c r="V92" s="31" t="str">
        <f t="shared" ca="1" si="21"/>
        <v>すきではない</v>
      </c>
      <c r="W92" s="31" t="str">
        <f t="shared" ca="1" si="22"/>
        <v/>
      </c>
      <c r="X92" s="31" t="str">
        <f t="shared" ca="1" si="23"/>
        <v/>
      </c>
      <c r="Y92" s="31" t="str">
        <f t="shared" ca="1" si="24"/>
        <v/>
      </c>
      <c r="Z92" s="31" t="str">
        <f t="shared" ca="1" si="25"/>
        <v/>
      </c>
    </row>
    <row r="93" spans="1:26" ht="20">
      <c r="A93"/>
      <c r="F93" s="160" t="s">
        <v>335</v>
      </c>
      <c r="G93" s="160" t="s">
        <v>423</v>
      </c>
      <c r="H93" s="160">
        <v>4</v>
      </c>
      <c r="I93" s="160">
        <v>90</v>
      </c>
      <c r="J93" s="162" t="str">
        <f t="shared" si="13"/>
        <v>小４</v>
      </c>
      <c r="K93" s="162" t="str">
        <f t="shared" si="14"/>
        <v>H30</v>
      </c>
      <c r="L93" s="162" t="str">
        <f t="shared" si="16"/>
        <v>H30_小４</v>
      </c>
      <c r="M93" s="162">
        <f>+MATCH(K93&amp;"_"&amp;qidlist!J93,original!$1:$1,0)+2</f>
        <v>9</v>
      </c>
      <c r="N93" s="162" t="str">
        <f>+"qestionlist!"&amp;ADDRESS(1,MATCH(K93&amp;"_"&amp;qidlist!J93,original!$1:$1,0)+1)&amp;":"&amp;ADDRESS(10000,MATCH(K93&amp;"_"&amp;qidlist!J93,original!$1:$1,0)+1)</f>
        <v>qestionlist!$H$1:$H$10000</v>
      </c>
      <c r="O93" s="163" t="str">
        <f ca="1">+INDEX(qestionlist!AR:AR,MATCH(qidlist!I93,INDIRECT(qidlist!N93),0))</f>
        <v>算数の授業が楽しみ_学習意欲</v>
      </c>
      <c r="P93" s="163" t="str">
        <f ca="1">+INDEX(qes_num_corr!K:K,MATCH(qidlist!O93,qes_num_corr!I:I,0),0)</f>
        <v>q239</v>
      </c>
      <c r="Q93" s="31" t="str">
        <f t="shared" ca="1" si="15"/>
        <v>小4q239</v>
      </c>
      <c r="R93" s="31" t="str">
        <f t="shared" ca="1" si="17"/>
        <v>算数のじゅ業が楽しみである</v>
      </c>
      <c r="S93" s="31" t="str">
        <f t="shared" ca="1" si="18"/>
        <v>楽しみである</v>
      </c>
      <c r="T93" s="31" t="str">
        <f t="shared" ca="1" si="19"/>
        <v>どちらかといえば，楽しみである</v>
      </c>
      <c r="U93" s="31" t="str">
        <f t="shared" ca="1" si="20"/>
        <v>どちらかといえば，楽しみではない</v>
      </c>
      <c r="V93" s="31" t="str">
        <f t="shared" ca="1" si="21"/>
        <v>楽しみではない</v>
      </c>
      <c r="W93" s="31" t="str">
        <f t="shared" ca="1" si="22"/>
        <v/>
      </c>
      <c r="X93" s="31" t="str">
        <f t="shared" ca="1" si="23"/>
        <v/>
      </c>
      <c r="Y93" s="31" t="str">
        <f t="shared" ca="1" si="24"/>
        <v/>
      </c>
      <c r="Z93" s="31" t="str">
        <f t="shared" ca="1" si="25"/>
        <v/>
      </c>
    </row>
    <row r="94" spans="1:26" ht="20">
      <c r="A94"/>
      <c r="F94" s="160" t="s">
        <v>335</v>
      </c>
      <c r="G94" s="160" t="s">
        <v>424</v>
      </c>
      <c r="H94" s="160">
        <v>4</v>
      </c>
      <c r="I94" s="160">
        <v>91</v>
      </c>
      <c r="J94" s="162" t="str">
        <f t="shared" si="13"/>
        <v>小４</v>
      </c>
      <c r="K94" s="162" t="str">
        <f t="shared" si="14"/>
        <v>H30</v>
      </c>
      <c r="L94" s="162" t="str">
        <f t="shared" si="16"/>
        <v>H30_小４</v>
      </c>
      <c r="M94" s="162">
        <f>+MATCH(K94&amp;"_"&amp;qidlist!J94,original!$1:$1,0)+2</f>
        <v>9</v>
      </c>
      <c r="N94" s="162" t="str">
        <f>+"qestionlist!"&amp;ADDRESS(1,MATCH(K94&amp;"_"&amp;qidlist!J94,original!$1:$1,0)+1)&amp;":"&amp;ADDRESS(10000,MATCH(K94&amp;"_"&amp;qidlist!J94,original!$1:$1,0)+1)</f>
        <v>qestionlist!$H$1:$H$10000</v>
      </c>
      <c r="O94" s="163" t="str">
        <f ca="1">+INDEX(qestionlist!AR:AR,MATCH(qidlist!I94,INDIRECT(qidlist!N94),0))</f>
        <v>算数の勉強をするのは楽しいから_学習意欲</v>
      </c>
      <c r="P94" s="163" t="str">
        <f ca="1">+INDEX(qes_num_corr!K:K,MATCH(qidlist!O94,qes_num_corr!I:I,0),0)</f>
        <v>q240</v>
      </c>
      <c r="Q94" s="31" t="str">
        <f t="shared" ca="1" si="15"/>
        <v>小4q240</v>
      </c>
      <c r="R94" s="31" t="str">
        <f t="shared" ca="1" si="17"/>
        <v>算数を勉強しているのは楽しいからである</v>
      </c>
      <c r="S94" s="31" t="str">
        <f t="shared" ca="1" si="18"/>
        <v>その通りだ</v>
      </c>
      <c r="T94" s="31" t="str">
        <f t="shared" ca="1" si="19"/>
        <v>どちらかといえば，その通りだ</v>
      </c>
      <c r="U94" s="31" t="str">
        <f t="shared" ca="1" si="20"/>
        <v>どちらかといえば，その通りではない</v>
      </c>
      <c r="V94" s="31" t="str">
        <f t="shared" ca="1" si="21"/>
        <v>その通りではない</v>
      </c>
      <c r="W94" s="31" t="str">
        <f t="shared" ca="1" si="22"/>
        <v/>
      </c>
      <c r="X94" s="31" t="str">
        <f t="shared" ca="1" si="23"/>
        <v/>
      </c>
      <c r="Y94" s="31" t="str">
        <f t="shared" ca="1" si="24"/>
        <v/>
      </c>
      <c r="Z94" s="31" t="str">
        <f t="shared" ca="1" si="25"/>
        <v/>
      </c>
    </row>
    <row r="95" spans="1:26" ht="20">
      <c r="A95"/>
      <c r="F95" s="160" t="s">
        <v>335</v>
      </c>
      <c r="G95" s="160" t="s">
        <v>425</v>
      </c>
      <c r="H95" s="160">
        <v>4</v>
      </c>
      <c r="I95" s="160">
        <v>92</v>
      </c>
      <c r="J95" s="162" t="str">
        <f t="shared" si="13"/>
        <v>小４</v>
      </c>
      <c r="K95" s="162" t="str">
        <f t="shared" si="14"/>
        <v>H30</v>
      </c>
      <c r="L95" s="162" t="str">
        <f t="shared" si="16"/>
        <v>H30_小４</v>
      </c>
      <c r="M95" s="162">
        <f>+MATCH(K95&amp;"_"&amp;qidlist!J95,original!$1:$1,0)+2</f>
        <v>9</v>
      </c>
      <c r="N95" s="162" t="str">
        <f>+"qestionlist!"&amp;ADDRESS(1,MATCH(K95&amp;"_"&amp;qidlist!J95,original!$1:$1,0)+1)&amp;":"&amp;ADDRESS(10000,MATCH(K95&amp;"_"&amp;qidlist!J95,original!$1:$1,0)+1)</f>
        <v>qestionlist!$H$1:$H$10000</v>
      </c>
      <c r="O95" s="163" t="str">
        <f ca="1">+INDEX(qestionlist!AR:AR,MATCH(qidlist!I95,INDIRECT(qidlist!N95),0))</f>
        <v>算数で学ぶ内容に興味がある_学習意欲</v>
      </c>
      <c r="P95" s="163" t="str">
        <f ca="1">+INDEX(qes_num_corr!K:K,MATCH(qidlist!O95,qes_num_corr!I:I,0),0)</f>
        <v>q241</v>
      </c>
      <c r="Q95" s="31" t="str">
        <f t="shared" ca="1" si="15"/>
        <v>小4q241</v>
      </c>
      <c r="R95" s="31" t="str">
        <f t="shared" ca="1" si="17"/>
        <v>算数で学ぶ内ようにきょう味がある</v>
      </c>
      <c r="S95" s="31" t="str">
        <f t="shared" ca="1" si="18"/>
        <v>きょう味がある</v>
      </c>
      <c r="T95" s="31" t="str">
        <f t="shared" ca="1" si="19"/>
        <v>どちらかといえば，きょう味がある</v>
      </c>
      <c r="U95" s="31" t="str">
        <f t="shared" ca="1" si="20"/>
        <v>どちらかといえば，きょう味がない</v>
      </c>
      <c r="V95" s="31" t="str">
        <f t="shared" ca="1" si="21"/>
        <v>きょう味がない</v>
      </c>
      <c r="W95" s="31" t="str">
        <f t="shared" ca="1" si="22"/>
        <v/>
      </c>
      <c r="X95" s="31" t="str">
        <f t="shared" ca="1" si="23"/>
        <v/>
      </c>
      <c r="Y95" s="31" t="str">
        <f t="shared" ca="1" si="24"/>
        <v/>
      </c>
      <c r="Z95" s="31" t="str">
        <f t="shared" ca="1" si="25"/>
        <v/>
      </c>
    </row>
    <row r="96" spans="1:26" ht="20">
      <c r="A96"/>
      <c r="F96" s="160" t="s">
        <v>335</v>
      </c>
      <c r="G96" s="160" t="s">
        <v>426</v>
      </c>
      <c r="H96" s="160">
        <v>4</v>
      </c>
      <c r="I96" s="160">
        <v>93</v>
      </c>
      <c r="J96" s="162" t="str">
        <f t="shared" ref="J96:J159" si="26">+INDEX($A$4:$A$9,MATCH(F96,$B$4:$B$9,0),0)</f>
        <v>小４</v>
      </c>
      <c r="K96" s="162" t="str">
        <f t="shared" ref="K96:K159" si="27">+$B$1</f>
        <v>H30</v>
      </c>
      <c r="L96" s="162" t="str">
        <f t="shared" si="16"/>
        <v>H30_小４</v>
      </c>
      <c r="M96" s="162">
        <f>+MATCH(K96&amp;"_"&amp;qidlist!J96,original!$1:$1,0)+2</f>
        <v>9</v>
      </c>
      <c r="N96" s="162" t="str">
        <f>+"qestionlist!"&amp;ADDRESS(1,MATCH(K96&amp;"_"&amp;qidlist!J96,original!$1:$1,0)+1)&amp;":"&amp;ADDRESS(10000,MATCH(K96&amp;"_"&amp;qidlist!J96,original!$1:$1,0)+1)</f>
        <v>qestionlist!$H$1:$H$10000</v>
      </c>
      <c r="O96" s="163" t="str">
        <f ca="1">+INDEX(qestionlist!AR:AR,MATCH(qidlist!I96,INDIRECT(qidlist!N96),0))</f>
        <v>宿題をしている_生活</v>
      </c>
      <c r="P96" s="163" t="str">
        <f ca="1">+INDEX(qes_num_corr!K:K,MATCH(qidlist!O96,qes_num_corr!I:I,0),0)</f>
        <v>q107</v>
      </c>
      <c r="Q96" s="31" t="str">
        <f t="shared" ref="Q96:Q159" ca="1" si="28">INDEX($A$11:$A$16,MATCH(F96,$B$11:$B$16,0),0)&amp;P96</f>
        <v>小4q107</v>
      </c>
      <c r="R96" s="31" t="str">
        <f t="shared" ca="1" si="17"/>
        <v>学校の宿題をしていますか</v>
      </c>
      <c r="S96" s="31" t="str">
        <f t="shared" ca="1" si="18"/>
        <v>している</v>
      </c>
      <c r="T96" s="31" t="str">
        <f t="shared" ca="1" si="19"/>
        <v>どちらかといえば，している</v>
      </c>
      <c r="U96" s="31" t="str">
        <f t="shared" ca="1" si="20"/>
        <v>あまりしていない</v>
      </c>
      <c r="V96" s="31" t="str">
        <f t="shared" ca="1" si="21"/>
        <v>全くしていない</v>
      </c>
      <c r="W96" s="31" t="str">
        <f t="shared" ca="1" si="22"/>
        <v/>
      </c>
      <c r="X96" s="31" t="str">
        <f t="shared" ca="1" si="23"/>
        <v/>
      </c>
      <c r="Y96" s="31" t="str">
        <f t="shared" ca="1" si="24"/>
        <v/>
      </c>
      <c r="Z96" s="31" t="str">
        <f t="shared" ca="1" si="25"/>
        <v/>
      </c>
    </row>
    <row r="97" spans="1:26" ht="20">
      <c r="A97"/>
      <c r="F97" s="160" t="s">
        <v>335</v>
      </c>
      <c r="G97" s="160" t="s">
        <v>427</v>
      </c>
      <c r="H97" s="160">
        <v>4</v>
      </c>
      <c r="I97" s="160">
        <v>94</v>
      </c>
      <c r="J97" s="162" t="str">
        <f t="shared" si="26"/>
        <v>小４</v>
      </c>
      <c r="K97" s="162" t="str">
        <f t="shared" si="27"/>
        <v>H30</v>
      </c>
      <c r="L97" s="162" t="str">
        <f t="shared" si="16"/>
        <v>H30_小４</v>
      </c>
      <c r="M97" s="162">
        <f>+MATCH(K97&amp;"_"&amp;qidlist!J97,original!$1:$1,0)+2</f>
        <v>9</v>
      </c>
      <c r="N97" s="162" t="str">
        <f>+"qestionlist!"&amp;ADDRESS(1,MATCH(K97&amp;"_"&amp;qidlist!J97,original!$1:$1,0)+1)&amp;":"&amp;ADDRESS(10000,MATCH(K97&amp;"_"&amp;qidlist!J97,original!$1:$1,0)+1)</f>
        <v>qestionlist!$H$1:$H$10000</v>
      </c>
      <c r="O97" s="163" t="str">
        <f ca="1">+INDEX(qestionlist!AR:AR,MATCH(qidlist!I97,INDIRECT(qidlist!N97),0))</f>
        <v>家で予習・復習をしている_生活</v>
      </c>
      <c r="P97" s="163" t="str">
        <f ca="1">+INDEX(qes_num_corr!K:K,MATCH(qidlist!O97,qes_num_corr!I:I,0),0)</f>
        <v>q108</v>
      </c>
      <c r="Q97" s="31" t="str">
        <f t="shared" ca="1" si="28"/>
        <v>小4q108</v>
      </c>
      <c r="R97" s="31" t="str">
        <f t="shared" ca="1" si="17"/>
        <v>学校のじゅ業の予習やふく習をしていますか</v>
      </c>
      <c r="S97" s="31" t="str">
        <f t="shared" ca="1" si="18"/>
        <v>している</v>
      </c>
      <c r="T97" s="31" t="str">
        <f t="shared" ca="1" si="19"/>
        <v>どちらかといえば，している</v>
      </c>
      <c r="U97" s="31" t="str">
        <f t="shared" ca="1" si="20"/>
        <v>あまりしていない</v>
      </c>
      <c r="V97" s="31" t="str">
        <f t="shared" ca="1" si="21"/>
        <v>全くしていない</v>
      </c>
      <c r="W97" s="31" t="str">
        <f t="shared" ca="1" si="22"/>
        <v/>
      </c>
      <c r="X97" s="31" t="str">
        <f t="shared" ca="1" si="23"/>
        <v/>
      </c>
      <c r="Y97" s="31" t="str">
        <f t="shared" ca="1" si="24"/>
        <v/>
      </c>
      <c r="Z97" s="31" t="str">
        <f t="shared" ca="1" si="25"/>
        <v/>
      </c>
    </row>
    <row r="98" spans="1:26" ht="20">
      <c r="A98"/>
      <c r="F98" s="160" t="s">
        <v>335</v>
      </c>
      <c r="G98" s="160" t="s">
        <v>428</v>
      </c>
      <c r="H98" s="160">
        <v>6</v>
      </c>
      <c r="I98" s="160">
        <v>95</v>
      </c>
      <c r="J98" s="162" t="str">
        <f t="shared" si="26"/>
        <v>小４</v>
      </c>
      <c r="K98" s="162" t="str">
        <f t="shared" si="27"/>
        <v>H30</v>
      </c>
      <c r="L98" s="162" t="str">
        <f t="shared" si="16"/>
        <v>H30_小４</v>
      </c>
      <c r="M98" s="162">
        <f>+MATCH(K98&amp;"_"&amp;qidlist!J98,original!$1:$1,0)+2</f>
        <v>9</v>
      </c>
      <c r="N98" s="162" t="str">
        <f>+"qestionlist!"&amp;ADDRESS(1,MATCH(K98&amp;"_"&amp;qidlist!J98,original!$1:$1,0)+1)&amp;":"&amp;ADDRESS(10000,MATCH(K98&amp;"_"&amp;qidlist!J98,original!$1:$1,0)+1)</f>
        <v>qestionlist!$H$1:$H$10000</v>
      </c>
      <c r="O98" s="163" t="str">
        <f ca="1">+INDEX(qestionlist!AR:AR,MATCH(qidlist!I98,INDIRECT(qidlist!N98),0))</f>
        <v>平日の勉強時間_生活</v>
      </c>
      <c r="P98" s="163" t="str">
        <f ca="1">+INDEX(qes_num_corr!K:K,MATCH(qidlist!O98,qes_num_corr!I:I,0),0)</f>
        <v>q109</v>
      </c>
      <c r="Q98" s="31" t="str">
        <f t="shared" ca="1" si="28"/>
        <v>小4q109</v>
      </c>
      <c r="R98" s="31" t="str">
        <f t="shared" ca="1" si="17"/>
        <v>学校のじゅ業時間い外に，月～金曜日，１日にどれくらいの時間，勉強をしますか（学習じゅくで勉強している時間や家庭教しに教わっている時間も入ります）</v>
      </c>
      <c r="S98" s="31" t="str">
        <f t="shared" ca="1" si="18"/>
        <v>３時間い上</v>
      </c>
      <c r="T98" s="31" t="str">
        <f t="shared" ca="1" si="19"/>
        <v>２時間い上，３時間より少ない</v>
      </c>
      <c r="U98" s="31" t="str">
        <f t="shared" ca="1" si="20"/>
        <v>１時間い上，２時間より少ない</v>
      </c>
      <c r="V98" s="31" t="str">
        <f t="shared" ca="1" si="21"/>
        <v>３０分い上，１時間より少ない</v>
      </c>
      <c r="W98" s="31" t="str">
        <f t="shared" ca="1" si="22"/>
        <v>３０分より少ない</v>
      </c>
      <c r="X98" s="31" t="str">
        <f t="shared" ca="1" si="23"/>
        <v>全くしない</v>
      </c>
      <c r="Y98" s="31" t="str">
        <f t="shared" ca="1" si="24"/>
        <v/>
      </c>
      <c r="Z98" s="31" t="str">
        <f t="shared" ca="1" si="25"/>
        <v/>
      </c>
    </row>
    <row r="99" spans="1:26" ht="20">
      <c r="A99"/>
      <c r="F99" s="160" t="s">
        <v>335</v>
      </c>
      <c r="G99" s="160" t="s">
        <v>429</v>
      </c>
      <c r="H99" s="160">
        <v>6</v>
      </c>
      <c r="I99" s="160">
        <v>96</v>
      </c>
      <c r="J99" s="162" t="str">
        <f t="shared" si="26"/>
        <v>小４</v>
      </c>
      <c r="K99" s="162" t="str">
        <f t="shared" si="27"/>
        <v>H30</v>
      </c>
      <c r="L99" s="162" t="str">
        <f t="shared" si="16"/>
        <v>H30_小４</v>
      </c>
      <c r="M99" s="162">
        <f>+MATCH(K99&amp;"_"&amp;qidlist!J99,original!$1:$1,0)+2</f>
        <v>9</v>
      </c>
      <c r="N99" s="162" t="str">
        <f>+"qestionlist!"&amp;ADDRESS(1,MATCH(K99&amp;"_"&amp;qidlist!J99,original!$1:$1,0)+1)&amp;":"&amp;ADDRESS(10000,MATCH(K99&amp;"_"&amp;qidlist!J99,original!$1:$1,0)+1)</f>
        <v>qestionlist!$H$1:$H$10000</v>
      </c>
      <c r="O99" s="163" t="str">
        <f ca="1">+INDEX(qestionlist!AR:AR,MATCH(qidlist!I99,INDIRECT(qidlist!N99),0))</f>
        <v>土日の勉強時間_生活</v>
      </c>
      <c r="P99" s="163" t="str">
        <f ca="1">+INDEX(qes_num_corr!K:K,MATCH(qidlist!O99,qes_num_corr!I:I,0),0)</f>
        <v>q110</v>
      </c>
      <c r="Q99" s="31" t="str">
        <f t="shared" ca="1" si="28"/>
        <v>小4q110</v>
      </c>
      <c r="R99" s="31" t="str">
        <f t="shared" ca="1" si="17"/>
        <v>土曜日や日曜日など学校が休みの日に，１日にどれくらいの時間，勉強をしますか（学習じゅくで勉強している時間や家庭教しに教わっている時間も入ります）</v>
      </c>
      <c r="S99" s="31" t="str">
        <f t="shared" ca="1" si="18"/>
        <v>４時間い上</v>
      </c>
      <c r="T99" s="31" t="str">
        <f t="shared" ca="1" si="19"/>
        <v>３時間い上，４時間より少ない</v>
      </c>
      <c r="U99" s="31" t="str">
        <f t="shared" ca="1" si="20"/>
        <v>２時間い上，３時間より少ない</v>
      </c>
      <c r="V99" s="31" t="str">
        <f t="shared" ca="1" si="21"/>
        <v>１時間い上，２時間より少ない</v>
      </c>
      <c r="W99" s="31" t="str">
        <f t="shared" ca="1" si="22"/>
        <v>１時間より少ない</v>
      </c>
      <c r="X99" s="31" t="str">
        <f t="shared" ca="1" si="23"/>
        <v>全くしない</v>
      </c>
      <c r="Y99" s="31" t="str">
        <f t="shared" ca="1" si="24"/>
        <v/>
      </c>
      <c r="Z99" s="31" t="str">
        <f t="shared" ca="1" si="25"/>
        <v/>
      </c>
    </row>
    <row r="100" spans="1:26" ht="20">
      <c r="A100"/>
      <c r="F100" s="160" t="s">
        <v>335</v>
      </c>
      <c r="G100" s="160" t="s">
        <v>430</v>
      </c>
      <c r="H100" s="160">
        <v>8</v>
      </c>
      <c r="I100" s="160">
        <v>97</v>
      </c>
      <c r="J100" s="162" t="str">
        <f t="shared" si="26"/>
        <v>小４</v>
      </c>
      <c r="K100" s="162" t="str">
        <f t="shared" si="27"/>
        <v>H30</v>
      </c>
      <c r="L100" s="162" t="str">
        <f t="shared" si="16"/>
        <v>H30_小４</v>
      </c>
      <c r="M100" s="162">
        <f>+MATCH(K100&amp;"_"&amp;qidlist!J100,original!$1:$1,0)+2</f>
        <v>9</v>
      </c>
      <c r="N100" s="162" t="str">
        <f>+"qestionlist!"&amp;ADDRESS(1,MATCH(K100&amp;"_"&amp;qidlist!J100,original!$1:$1,0)+1)&amp;":"&amp;ADDRESS(10000,MATCH(K100&amp;"_"&amp;qidlist!J100,original!$1:$1,0)+1)</f>
        <v>qestionlist!$H$1:$H$10000</v>
      </c>
      <c r="O100" s="163" t="str">
        <f ca="1">+INDEX(qestionlist!AR:AR,MATCH(qidlist!I100,INDIRECT(qidlist!N100),0))</f>
        <v>１週間の塾の時間_生活</v>
      </c>
      <c r="P100" s="163" t="str">
        <f ca="1">+INDEX(qes_num_corr!K:K,MATCH(qidlist!O100,qes_num_corr!I:I,0),0)</f>
        <v>q111</v>
      </c>
      <c r="Q100" s="31" t="str">
        <f t="shared" ca="1" si="28"/>
        <v>小4q111</v>
      </c>
      <c r="R100" s="31" t="str">
        <f t="shared" ca="1" si="17"/>
        <v>学習じゅく（家庭教しに教わっている場合も入ります）で１週間で，どのくらいの時間，勉強をしますか</v>
      </c>
      <c r="S100" s="31" t="str">
        <f t="shared" ca="1" si="18"/>
        <v>１２時間い上</v>
      </c>
      <c r="T100" s="31" t="str">
        <f t="shared" ca="1" si="19"/>
        <v>１０時間い上，１２時間より少ない</v>
      </c>
      <c r="U100" s="31" t="str">
        <f t="shared" ca="1" si="20"/>
        <v>８時間い上，１０時間より少ない</v>
      </c>
      <c r="V100" s="31" t="str">
        <f t="shared" ca="1" si="21"/>
        <v>６時間い上，８時間より少ない</v>
      </c>
      <c r="W100" s="31" t="str">
        <f t="shared" ca="1" si="22"/>
        <v>４時間い上，６時間より少ない</v>
      </c>
      <c r="X100" s="31" t="str">
        <f t="shared" ca="1" si="23"/>
        <v>２時間い上，４時間より少ない</v>
      </c>
      <c r="Y100" s="31" t="str">
        <f t="shared" ca="1" si="24"/>
        <v>２時間より少ない</v>
      </c>
      <c r="Z100" s="31" t="str">
        <f t="shared" ca="1" si="25"/>
        <v>通っていない</v>
      </c>
    </row>
    <row r="101" spans="1:26" ht="20">
      <c r="A101"/>
      <c r="F101" s="160" t="s">
        <v>335</v>
      </c>
      <c r="G101" s="160" t="s">
        <v>431</v>
      </c>
      <c r="H101" s="160">
        <v>5</v>
      </c>
      <c r="I101" s="160">
        <v>98</v>
      </c>
      <c r="J101" s="162" t="str">
        <f t="shared" si="26"/>
        <v>小４</v>
      </c>
      <c r="K101" s="162" t="str">
        <f t="shared" si="27"/>
        <v>H30</v>
      </c>
      <c r="L101" s="162" t="str">
        <f t="shared" si="16"/>
        <v>H30_小４</v>
      </c>
      <c r="M101" s="162">
        <f>+MATCH(K101&amp;"_"&amp;qidlist!J101,original!$1:$1,0)+2</f>
        <v>9</v>
      </c>
      <c r="N101" s="162" t="str">
        <f>+"qestionlist!"&amp;ADDRESS(1,MATCH(K101&amp;"_"&amp;qidlist!J101,original!$1:$1,0)+1)&amp;":"&amp;ADDRESS(10000,MATCH(K101&amp;"_"&amp;qidlist!J101,original!$1:$1,0)+1)</f>
        <v>qestionlist!$H$1:$H$10000</v>
      </c>
      <c r="O101" s="163" t="str">
        <f ca="1">+INDEX(qestionlist!AR:AR,MATCH(qidlist!I101,INDIRECT(qidlist!N101),0))</f>
        <v>１カ月で読む本の量_生活</v>
      </c>
      <c r="P101" s="163" t="str">
        <f ca="1">+INDEX(qes_num_corr!K:K,MATCH(qidlist!O101,qes_num_corr!I:I,0),0)</f>
        <v>q112</v>
      </c>
      <c r="Q101" s="31" t="str">
        <f t="shared" ca="1" si="28"/>
        <v>小4q112</v>
      </c>
      <c r="R101" s="31" t="str">
        <f t="shared" ca="1" si="17"/>
        <v>1か月に，何さつくらいの本を読みますか（教科書やさん考書，まん画やざっしは入りません）</v>
      </c>
      <c r="S101" s="31" t="str">
        <f t="shared" ca="1" si="18"/>
        <v>１さつも読まない</v>
      </c>
      <c r="T101" s="31" t="str">
        <f t="shared" ca="1" si="19"/>
        <v>１～２さつ</v>
      </c>
      <c r="U101" s="31" t="str">
        <f t="shared" ca="1" si="20"/>
        <v>３～４さつ</v>
      </c>
      <c r="V101" s="31" t="str">
        <f t="shared" ca="1" si="21"/>
        <v>５～１０さつ</v>
      </c>
      <c r="W101" s="31" t="str">
        <f t="shared" ca="1" si="22"/>
        <v>１１さつい上</v>
      </c>
      <c r="X101" s="31" t="str">
        <f t="shared" ca="1" si="23"/>
        <v/>
      </c>
      <c r="Y101" s="31" t="str">
        <f t="shared" ca="1" si="24"/>
        <v/>
      </c>
      <c r="Z101" s="31" t="str">
        <f t="shared" ca="1" si="25"/>
        <v/>
      </c>
    </row>
    <row r="102" spans="1:26" ht="20">
      <c r="A102"/>
      <c r="F102" s="160" t="s">
        <v>335</v>
      </c>
      <c r="G102" s="160" t="s">
        <v>432</v>
      </c>
      <c r="H102" s="160">
        <v>5</v>
      </c>
      <c r="I102" s="160">
        <v>99</v>
      </c>
      <c r="J102" s="162" t="str">
        <f t="shared" si="26"/>
        <v>小４</v>
      </c>
      <c r="K102" s="162" t="str">
        <f t="shared" si="27"/>
        <v>H30</v>
      </c>
      <c r="L102" s="162" t="str">
        <f t="shared" si="16"/>
        <v>H30_小４</v>
      </c>
      <c r="M102" s="162">
        <f>+MATCH(K102&amp;"_"&amp;qidlist!J102,original!$1:$1,0)+2</f>
        <v>9</v>
      </c>
      <c r="N102" s="162" t="str">
        <f>+"qestionlist!"&amp;ADDRESS(1,MATCH(K102&amp;"_"&amp;qidlist!J102,original!$1:$1,0)+1)&amp;":"&amp;ADDRESS(10000,MATCH(K102&amp;"_"&amp;qidlist!J102,original!$1:$1,0)+1)</f>
        <v>qestionlist!$H$1:$H$10000</v>
      </c>
      <c r="O102" s="163" t="str">
        <f ca="1">+INDEX(qestionlist!AR:AR,MATCH(qidlist!I102,INDIRECT(qidlist!N102),0))</f>
        <v>家にある本の量_生活</v>
      </c>
      <c r="P102" s="163" t="str">
        <f ca="1">+INDEX(qes_num_corr!K:K,MATCH(qidlist!O102,qes_num_corr!I:I,0),0)</f>
        <v>q113</v>
      </c>
      <c r="Q102" s="31" t="str">
        <f t="shared" ca="1" si="28"/>
        <v>小4q113</v>
      </c>
      <c r="R102" s="31" t="str">
        <f t="shared" ca="1" si="17"/>
        <v>家には，自分や家の人が読む本がどれくらいありますか</v>
      </c>
      <c r="S102" s="31" t="str">
        <f t="shared" ca="1" si="18"/>
        <v>ほとんどない（０～１０さつ）</v>
      </c>
      <c r="T102" s="31" t="str">
        <f t="shared" ca="1" si="19"/>
        <v>本だな１列分（１１～２５さつ）</v>
      </c>
      <c r="U102" s="31" t="str">
        <f t="shared" ca="1" si="20"/>
        <v>本だな１つ分（２６～１００さつ）</v>
      </c>
      <c r="V102" s="31" t="str">
        <f t="shared" ca="1" si="21"/>
        <v>本だな２つ分（１０１～２００さつ）</v>
      </c>
      <c r="W102" s="31" t="str">
        <f t="shared" ca="1" si="22"/>
        <v>本だな３つ分（２０１～３００さつ）</v>
      </c>
      <c r="X102" s="31" t="str">
        <f t="shared" ca="1" si="23"/>
        <v/>
      </c>
      <c r="Y102" s="31" t="str">
        <f t="shared" ca="1" si="24"/>
        <v/>
      </c>
      <c r="Z102" s="31" t="str">
        <f t="shared" ca="1" si="25"/>
        <v/>
      </c>
    </row>
    <row r="103" spans="1:26" ht="20">
      <c r="A103"/>
      <c r="F103" s="160" t="s">
        <v>335</v>
      </c>
      <c r="G103" s="160" t="s">
        <v>433</v>
      </c>
      <c r="H103" s="160">
        <v>6</v>
      </c>
      <c r="I103" s="160">
        <v>100</v>
      </c>
      <c r="J103" s="162" t="str">
        <f t="shared" si="26"/>
        <v>小４</v>
      </c>
      <c r="K103" s="162" t="str">
        <f t="shared" si="27"/>
        <v>H30</v>
      </c>
      <c r="L103" s="162" t="str">
        <f t="shared" si="16"/>
        <v>H30_小４</v>
      </c>
      <c r="M103" s="162">
        <f>+MATCH(K103&amp;"_"&amp;qidlist!J103,original!$1:$1,0)+2</f>
        <v>9</v>
      </c>
      <c r="N103" s="162" t="str">
        <f>+"qestionlist!"&amp;ADDRESS(1,MATCH(K103&amp;"_"&amp;qidlist!J103,original!$1:$1,0)+1)&amp;":"&amp;ADDRESS(10000,MATCH(K103&amp;"_"&amp;qidlist!J103,original!$1:$1,0)+1)</f>
        <v>qestionlist!$H$1:$H$10000</v>
      </c>
      <c r="O103" s="163" t="str">
        <f ca="1">+INDEX(qestionlist!AR:AR,MATCH(qidlist!I103,INDIRECT(qidlist!N103),0))</f>
        <v>平日のゲーム時間_生活</v>
      </c>
      <c r="P103" s="163" t="str">
        <f ca="1">+INDEX(qes_num_corr!K:K,MATCH(qidlist!O103,qes_num_corr!I:I,0),0)</f>
        <v>q114</v>
      </c>
      <c r="Q103" s="31" t="str">
        <f t="shared" ca="1" si="28"/>
        <v>小4q114</v>
      </c>
      <c r="R103" s="31" t="str">
        <f t="shared" ca="1" si="17"/>
        <v>月～金曜日，１日にどれくらいの時間，テレビゲーム（コンピュータゲーム，けいたい式のゲーム，けいたい電話やスマートフォンを使ったゲームも入ります）をしますか</v>
      </c>
      <c r="S103" s="31" t="str">
        <f t="shared" ca="1" si="18"/>
        <v>４時間い上</v>
      </c>
      <c r="T103" s="31" t="str">
        <f t="shared" ca="1" si="19"/>
        <v>３時間い上，４時間より少ない</v>
      </c>
      <c r="U103" s="31" t="str">
        <f t="shared" ca="1" si="20"/>
        <v>２時間い上，３時間より少ない</v>
      </c>
      <c r="V103" s="31" t="str">
        <f t="shared" ca="1" si="21"/>
        <v>１時間い上，２時間より少ない</v>
      </c>
      <c r="W103" s="31" t="str">
        <f t="shared" ca="1" si="22"/>
        <v>１時間より少ない</v>
      </c>
      <c r="X103" s="31" t="str">
        <f t="shared" ca="1" si="23"/>
        <v>全くしない</v>
      </c>
      <c r="Y103" s="31" t="str">
        <f t="shared" ca="1" si="24"/>
        <v/>
      </c>
      <c r="Z103" s="31" t="str">
        <f t="shared" ca="1" si="25"/>
        <v/>
      </c>
    </row>
    <row r="104" spans="1:26" ht="20">
      <c r="A104"/>
      <c r="F104" s="160" t="s">
        <v>335</v>
      </c>
      <c r="G104" s="160" t="s">
        <v>434</v>
      </c>
      <c r="H104" s="160">
        <v>2</v>
      </c>
      <c r="I104" s="160">
        <v>101</v>
      </c>
      <c r="J104" s="162" t="str">
        <f t="shared" si="26"/>
        <v>小４</v>
      </c>
      <c r="K104" s="162" t="str">
        <f t="shared" si="27"/>
        <v>H30</v>
      </c>
      <c r="L104" s="162" t="str">
        <f t="shared" si="16"/>
        <v>H30_小４</v>
      </c>
      <c r="M104" s="162">
        <f>+MATCH(K104&amp;"_"&amp;qidlist!J104,original!$1:$1,0)+2</f>
        <v>9</v>
      </c>
      <c r="N104" s="162" t="str">
        <f>+"qestionlist!"&amp;ADDRESS(1,MATCH(K104&amp;"_"&amp;qidlist!J104,original!$1:$1,0)+1)&amp;":"&amp;ADDRESS(10000,MATCH(K104&amp;"_"&amp;qidlist!J104,original!$1:$1,0)+1)</f>
        <v>qestionlist!$H$1:$H$10000</v>
      </c>
      <c r="O104" s="163" t="str">
        <f ca="1">+INDEX(qestionlist!AR:AR,MATCH(qidlist!I104,INDIRECT(qidlist!N104),0))</f>
        <v>ゲームの約束_生活</v>
      </c>
      <c r="P104" s="163" t="str">
        <f ca="1">+INDEX(qes_num_corr!K:K,MATCH(qidlist!O104,qes_num_corr!I:I,0),0)</f>
        <v>q115</v>
      </c>
      <c r="Q104" s="31" t="str">
        <f t="shared" ca="1" si="28"/>
        <v>小4q115</v>
      </c>
      <c r="R104" s="31" t="str">
        <f t="shared" ca="1" si="17"/>
        <v>テレビゲーム（コンピュータゲーム，けいたい式のゲーム，けいたい電話やスマートフォンを使ったゲームも入ります）をすることについて，家の人とやくそくを決めていますか</v>
      </c>
      <c r="S104" s="31" t="str">
        <f t="shared" ca="1" si="18"/>
        <v>決めている</v>
      </c>
      <c r="T104" s="31" t="str">
        <f t="shared" ca="1" si="19"/>
        <v>決めていない</v>
      </c>
      <c r="U104" s="31" t="str">
        <f t="shared" ca="1" si="20"/>
        <v/>
      </c>
      <c r="V104" s="31" t="str">
        <f t="shared" ca="1" si="21"/>
        <v/>
      </c>
      <c r="W104" s="31" t="str">
        <f t="shared" ca="1" si="22"/>
        <v/>
      </c>
      <c r="X104" s="31" t="str">
        <f t="shared" ca="1" si="23"/>
        <v/>
      </c>
      <c r="Y104" s="31" t="str">
        <f t="shared" ca="1" si="24"/>
        <v/>
      </c>
      <c r="Z104" s="31" t="str">
        <f t="shared" ca="1" si="25"/>
        <v/>
      </c>
    </row>
    <row r="105" spans="1:26" ht="20">
      <c r="A105"/>
      <c r="F105" s="160" t="s">
        <v>335</v>
      </c>
      <c r="G105" s="160" t="s">
        <v>435</v>
      </c>
      <c r="H105" s="160">
        <v>7</v>
      </c>
      <c r="I105" s="160">
        <v>102</v>
      </c>
      <c r="J105" s="162" t="str">
        <f t="shared" si="26"/>
        <v>小４</v>
      </c>
      <c r="K105" s="162" t="str">
        <f t="shared" si="27"/>
        <v>H30</v>
      </c>
      <c r="L105" s="162" t="str">
        <f t="shared" si="16"/>
        <v>H30_小４</v>
      </c>
      <c r="M105" s="162">
        <f>+MATCH(K105&amp;"_"&amp;qidlist!J105,original!$1:$1,0)+2</f>
        <v>9</v>
      </c>
      <c r="N105" s="162" t="str">
        <f>+"qestionlist!"&amp;ADDRESS(1,MATCH(K105&amp;"_"&amp;qidlist!J105,original!$1:$1,0)+1)&amp;":"&amp;ADDRESS(10000,MATCH(K105&amp;"_"&amp;qidlist!J105,original!$1:$1,0)+1)</f>
        <v>qestionlist!$H$1:$H$10000</v>
      </c>
      <c r="O105" s="163" t="str">
        <f ca="1">+INDEX(qestionlist!AR:AR,MATCH(qidlist!I105,INDIRECT(qidlist!N105),0))</f>
        <v>平日の携帯時間_生活</v>
      </c>
      <c r="P105" s="163" t="str">
        <f ca="1">+INDEX(qes_num_corr!K:K,MATCH(qidlist!O105,qes_num_corr!I:I,0),0)</f>
        <v>q116</v>
      </c>
      <c r="Q105" s="31" t="str">
        <f t="shared" ca="1" si="28"/>
        <v>小4q116</v>
      </c>
      <c r="R105" s="31" t="str">
        <f t="shared" ca="1" si="17"/>
        <v>月～金曜日，１日にどれくらいの時間，けいたい電話やスマートフォンで通話やメール，インターネットをしますか（けいたい電話やスマートフォンを使ってゲームをする時間は入りません）</v>
      </c>
      <c r="S105" s="31" t="str">
        <f t="shared" ca="1" si="18"/>
        <v>４時間い上</v>
      </c>
      <c r="T105" s="31" t="str">
        <f t="shared" ca="1" si="19"/>
        <v>３時間い上，４時間より少ない</v>
      </c>
      <c r="U105" s="31" t="str">
        <f t="shared" ca="1" si="20"/>
        <v>２時間い上，３時間より少ない</v>
      </c>
      <c r="V105" s="31" t="str">
        <f t="shared" ca="1" si="21"/>
        <v>１時間い上，２時間より少ない</v>
      </c>
      <c r="W105" s="31" t="str">
        <f t="shared" ca="1" si="22"/>
        <v>３０分い上，１時間より少ない</v>
      </c>
      <c r="X105" s="31" t="str">
        <f t="shared" ca="1" si="23"/>
        <v>３０分より少ない</v>
      </c>
      <c r="Y105" s="31" t="str">
        <f t="shared" ca="1" si="24"/>
        <v>けいたい電話やスマートフォンを持っていない</v>
      </c>
      <c r="Z105" s="31" t="str">
        <f t="shared" ca="1" si="25"/>
        <v/>
      </c>
    </row>
    <row r="106" spans="1:26" ht="20">
      <c r="A106"/>
      <c r="F106" s="160" t="s">
        <v>335</v>
      </c>
      <c r="G106" s="160" t="s">
        <v>436</v>
      </c>
      <c r="H106" s="160">
        <v>2</v>
      </c>
      <c r="I106" s="160">
        <v>103</v>
      </c>
      <c r="J106" s="162" t="str">
        <f t="shared" si="26"/>
        <v>小４</v>
      </c>
      <c r="K106" s="162" t="str">
        <f t="shared" si="27"/>
        <v>H30</v>
      </c>
      <c r="L106" s="162" t="str">
        <f t="shared" si="16"/>
        <v>H30_小４</v>
      </c>
      <c r="M106" s="162">
        <f>+MATCH(K106&amp;"_"&amp;qidlist!J106,original!$1:$1,0)+2</f>
        <v>9</v>
      </c>
      <c r="N106" s="162" t="str">
        <f>+"qestionlist!"&amp;ADDRESS(1,MATCH(K106&amp;"_"&amp;qidlist!J106,original!$1:$1,0)+1)&amp;":"&amp;ADDRESS(10000,MATCH(K106&amp;"_"&amp;qidlist!J106,original!$1:$1,0)+1)</f>
        <v>qestionlist!$H$1:$H$10000</v>
      </c>
      <c r="O106" s="163" t="str">
        <f ca="1">+INDEX(qestionlist!AR:AR,MATCH(qidlist!I106,INDIRECT(qidlist!N106),0))</f>
        <v>携帯の約束_生活</v>
      </c>
      <c r="P106" s="163" t="str">
        <f ca="1">+INDEX(qes_num_corr!K:K,MATCH(qidlist!O106,qes_num_corr!I:I,0),0)</f>
        <v>q117</v>
      </c>
      <c r="Q106" s="31" t="str">
        <f t="shared" ca="1" si="28"/>
        <v>小4q117</v>
      </c>
      <c r="R106" s="31" t="str">
        <f t="shared" ca="1" si="17"/>
        <v>けいたい電話やスマートフォンで通話やメール，インターネットをすることについて，家の人とやくそくを決めていますか（けいたい電話やスマートフォンを使ってゲームをすることは入りません）</v>
      </c>
      <c r="S106" s="31" t="str">
        <f t="shared" ca="1" si="18"/>
        <v>決めている</v>
      </c>
      <c r="T106" s="31" t="str">
        <f t="shared" ca="1" si="19"/>
        <v>決めていない</v>
      </c>
      <c r="U106" s="31" t="str">
        <f t="shared" ca="1" si="20"/>
        <v/>
      </c>
      <c r="V106" s="31" t="str">
        <f t="shared" ca="1" si="21"/>
        <v/>
      </c>
      <c r="W106" s="31" t="str">
        <f t="shared" ca="1" si="22"/>
        <v/>
      </c>
      <c r="X106" s="31" t="str">
        <f t="shared" ca="1" si="23"/>
        <v/>
      </c>
      <c r="Y106" s="31" t="str">
        <f t="shared" ca="1" si="24"/>
        <v/>
      </c>
      <c r="Z106" s="31" t="str">
        <f t="shared" ca="1" si="25"/>
        <v/>
      </c>
    </row>
    <row r="107" spans="1:26" ht="20">
      <c r="A107"/>
      <c r="F107" s="160" t="s">
        <v>335</v>
      </c>
      <c r="G107" s="160" t="s">
        <v>437</v>
      </c>
      <c r="H107" s="160">
        <v>4</v>
      </c>
      <c r="I107" s="160">
        <v>104</v>
      </c>
      <c r="J107" s="162" t="str">
        <f t="shared" si="26"/>
        <v>小４</v>
      </c>
      <c r="K107" s="162" t="str">
        <f t="shared" si="27"/>
        <v>H30</v>
      </c>
      <c r="L107" s="162" t="str">
        <f t="shared" si="16"/>
        <v>H30_小４</v>
      </c>
      <c r="M107" s="162">
        <f>+MATCH(K107&amp;"_"&amp;qidlist!J107,original!$1:$1,0)+2</f>
        <v>9</v>
      </c>
      <c r="N107" s="162" t="str">
        <f>+"qestionlist!"&amp;ADDRESS(1,MATCH(K107&amp;"_"&amp;qidlist!J107,original!$1:$1,0)+1)&amp;":"&amp;ADDRESS(10000,MATCH(K107&amp;"_"&amp;qidlist!J107,original!$1:$1,0)+1)</f>
        <v>qestionlist!$H$1:$H$10000</v>
      </c>
      <c r="O107" s="163" t="str">
        <f ca="1">+INDEX(qestionlist!AR:AR,MATCH(qidlist!I107,INDIRECT(qidlist!N107),0))</f>
        <v>学校の話しを家でする_生活</v>
      </c>
      <c r="P107" s="163" t="str">
        <f ca="1">+INDEX(qes_num_corr!K:K,MATCH(qidlist!O107,qes_num_corr!I:I,0),0)</f>
        <v>q118</v>
      </c>
      <c r="Q107" s="31" t="str">
        <f t="shared" ca="1" si="28"/>
        <v>小4q118</v>
      </c>
      <c r="R107" s="31" t="str">
        <f t="shared" ca="1" si="17"/>
        <v>家の人(兄弟姉妹は入りません）と学校での出来事について話をしますか</v>
      </c>
      <c r="S107" s="31" t="str">
        <f t="shared" ca="1" si="18"/>
        <v>話す</v>
      </c>
      <c r="T107" s="31" t="str">
        <f t="shared" ca="1" si="19"/>
        <v>どちらかといえば，話す</v>
      </c>
      <c r="U107" s="31" t="str">
        <f t="shared" ca="1" si="20"/>
        <v>どちらかといえば，話さない</v>
      </c>
      <c r="V107" s="31" t="str">
        <f t="shared" ca="1" si="21"/>
        <v>話さない</v>
      </c>
      <c r="W107" s="31" t="str">
        <f t="shared" ca="1" si="22"/>
        <v/>
      </c>
      <c r="X107" s="31" t="str">
        <f t="shared" ca="1" si="23"/>
        <v/>
      </c>
      <c r="Y107" s="31" t="str">
        <f t="shared" ca="1" si="24"/>
        <v/>
      </c>
      <c r="Z107" s="31" t="str">
        <f t="shared" ca="1" si="25"/>
        <v/>
      </c>
    </row>
    <row r="108" spans="1:26" ht="20">
      <c r="A108"/>
      <c r="F108" s="160" t="s">
        <v>335</v>
      </c>
      <c r="G108" s="160" t="s">
        <v>438</v>
      </c>
      <c r="H108" s="160">
        <v>4</v>
      </c>
      <c r="I108" s="160">
        <v>105</v>
      </c>
      <c r="J108" s="162" t="str">
        <f t="shared" si="26"/>
        <v>小４</v>
      </c>
      <c r="K108" s="162" t="str">
        <f t="shared" si="27"/>
        <v>H30</v>
      </c>
      <c r="L108" s="162" t="str">
        <f t="shared" si="16"/>
        <v>H30_小４</v>
      </c>
      <c r="M108" s="162">
        <f>+MATCH(K108&amp;"_"&amp;qidlist!J108,original!$1:$1,0)+2</f>
        <v>9</v>
      </c>
      <c r="N108" s="162" t="str">
        <f>+"qestionlist!"&amp;ADDRESS(1,MATCH(K108&amp;"_"&amp;qidlist!J108,original!$1:$1,0)+1)&amp;":"&amp;ADDRESS(10000,MATCH(K108&amp;"_"&amp;qidlist!J108,original!$1:$1,0)+1)</f>
        <v>qestionlist!$H$1:$H$10000</v>
      </c>
      <c r="O108" s="163" t="str">
        <f ca="1">+INDEX(qestionlist!AR:AR,MATCH(qidlist!I108,INDIRECT(qidlist!N108),0))</f>
        <v>地域で大人と関わる_生活</v>
      </c>
      <c r="P108" s="163" t="str">
        <f ca="1">+INDEX(qes_num_corr!K:K,MATCH(qidlist!O108,qes_num_corr!I:I,0),0)</f>
        <v>q119</v>
      </c>
      <c r="Q108" s="31" t="str">
        <f t="shared" ca="1" si="28"/>
        <v>小4q119</v>
      </c>
      <c r="R108" s="31" t="str">
        <f t="shared" ca="1" si="17"/>
        <v>地いきの大人（学校や学習じゅく・家庭教し・習い事の先生は入りません）に勉強やスポーツを教えてもらったり，いっしょに遊んでもらったりすることがありますか</v>
      </c>
      <c r="S108" s="31" t="str">
        <f t="shared" ca="1" si="18"/>
        <v>当てはまる</v>
      </c>
      <c r="T108" s="31" t="str">
        <f t="shared" ca="1" si="19"/>
        <v>どちらかといえば，当てはまる</v>
      </c>
      <c r="U108" s="31" t="str">
        <f t="shared" ca="1" si="20"/>
        <v>どちらかといえば，当てはまらない</v>
      </c>
      <c r="V108" s="31" t="str">
        <f t="shared" ca="1" si="21"/>
        <v>当てはまらない</v>
      </c>
      <c r="W108" s="31" t="str">
        <f t="shared" ca="1" si="22"/>
        <v/>
      </c>
      <c r="X108" s="31" t="str">
        <f t="shared" ca="1" si="23"/>
        <v/>
      </c>
      <c r="Y108" s="31" t="str">
        <f t="shared" ca="1" si="24"/>
        <v/>
      </c>
      <c r="Z108" s="31" t="str">
        <f t="shared" ca="1" si="25"/>
        <v/>
      </c>
    </row>
    <row r="109" spans="1:26" ht="20">
      <c r="A109"/>
      <c r="F109" s="160" t="s">
        <v>335</v>
      </c>
      <c r="G109" s="160" t="s">
        <v>439</v>
      </c>
      <c r="H109" s="160">
        <v>4</v>
      </c>
      <c r="I109" s="160">
        <v>106</v>
      </c>
      <c r="J109" s="162" t="str">
        <f t="shared" si="26"/>
        <v>小４</v>
      </c>
      <c r="K109" s="162" t="str">
        <f t="shared" si="27"/>
        <v>H30</v>
      </c>
      <c r="L109" s="162" t="str">
        <f t="shared" si="16"/>
        <v>H30_小４</v>
      </c>
      <c r="M109" s="162">
        <f>+MATCH(K109&amp;"_"&amp;qidlist!J109,original!$1:$1,0)+2</f>
        <v>9</v>
      </c>
      <c r="N109" s="162" t="str">
        <f>+"qestionlist!"&amp;ADDRESS(1,MATCH(K109&amp;"_"&amp;qidlist!J109,original!$1:$1,0)+1)&amp;":"&amp;ADDRESS(10000,MATCH(K109&amp;"_"&amp;qidlist!J109,original!$1:$1,0)+1)</f>
        <v>qestionlist!$H$1:$H$10000</v>
      </c>
      <c r="O109" s="163" t="str">
        <f ca="1">+INDEX(qestionlist!AR:AR,MATCH(qidlist!I109,INDIRECT(qidlist!N109),0))</f>
        <v>生まれた月_</v>
      </c>
      <c r="P109" s="163" t="str">
        <f ca="1">+INDEX(qes_num_corr!K:K,MATCH(qidlist!O109,qes_num_corr!I:I,0),0)</f>
        <v>q138</v>
      </c>
      <c r="Q109" s="31" t="str">
        <f t="shared" ca="1" si="28"/>
        <v>小4q138</v>
      </c>
      <c r="R109" s="31" t="str">
        <f t="shared" ca="1" si="17"/>
        <v>あなたの生まれた月はいつですか</v>
      </c>
      <c r="S109" s="31" t="str">
        <f t="shared" ca="1" si="18"/>
        <v>①～⑫</v>
      </c>
      <c r="T109" s="31" t="str">
        <f t="shared" ca="1" si="19"/>
        <v/>
      </c>
      <c r="U109" s="31" t="str">
        <f t="shared" ca="1" si="20"/>
        <v/>
      </c>
      <c r="V109" s="31" t="str">
        <f t="shared" ca="1" si="21"/>
        <v/>
      </c>
      <c r="W109" s="31" t="str">
        <f t="shared" ca="1" si="22"/>
        <v/>
      </c>
      <c r="X109" s="31" t="str">
        <f t="shared" ca="1" si="23"/>
        <v/>
      </c>
      <c r="Y109" s="31" t="str">
        <f t="shared" ca="1" si="24"/>
        <v/>
      </c>
      <c r="Z109" s="31" t="str">
        <f t="shared" ca="1" si="25"/>
        <v/>
      </c>
    </row>
    <row r="110" spans="1:26" ht="20">
      <c r="A110"/>
      <c r="F110" s="160" t="s">
        <v>335</v>
      </c>
      <c r="G110" s="160" t="s">
        <v>440</v>
      </c>
      <c r="H110" s="160">
        <v>4</v>
      </c>
      <c r="I110" s="160">
        <v>106</v>
      </c>
      <c r="J110" s="162" t="str">
        <f t="shared" si="26"/>
        <v>小４</v>
      </c>
      <c r="K110" s="162" t="str">
        <f t="shared" si="27"/>
        <v>H30</v>
      </c>
      <c r="L110" s="162" t="str">
        <f t="shared" si="16"/>
        <v>H30_小４</v>
      </c>
      <c r="M110" s="162">
        <f>+MATCH(K110&amp;"_"&amp;qidlist!J110,original!$1:$1,0)+2</f>
        <v>9</v>
      </c>
      <c r="N110" s="162" t="str">
        <f>+"qestionlist!"&amp;ADDRESS(1,MATCH(K110&amp;"_"&amp;qidlist!J110,original!$1:$1,0)+1)&amp;":"&amp;ADDRESS(10000,MATCH(K110&amp;"_"&amp;qidlist!J110,original!$1:$1,0)+1)</f>
        <v>qestionlist!$H$1:$H$10000</v>
      </c>
      <c r="O110" s="163" t="str">
        <f ca="1">+INDEX(qestionlist!AR:AR,MATCH(qidlist!I110,INDIRECT(qidlist!N110),0))</f>
        <v>生まれた月_</v>
      </c>
      <c r="P110" s="163" t="str">
        <f ca="1">+INDEX(qes_num_corr!K:K,MATCH(qidlist!O110,qes_num_corr!I:I,0),0)</f>
        <v>q138</v>
      </c>
      <c r="Q110" s="31" t="str">
        <f t="shared" ca="1" si="28"/>
        <v>小4q138</v>
      </c>
      <c r="R110" s="31" t="str">
        <f t="shared" ca="1" si="17"/>
        <v>あなたの生まれた月はいつですか</v>
      </c>
      <c r="S110" s="31" t="str">
        <f t="shared" ca="1" si="18"/>
        <v>①～⑫</v>
      </c>
      <c r="T110" s="31" t="str">
        <f t="shared" ca="1" si="19"/>
        <v/>
      </c>
      <c r="U110" s="31" t="str">
        <f t="shared" ca="1" si="20"/>
        <v/>
      </c>
      <c r="V110" s="31" t="str">
        <f t="shared" ca="1" si="21"/>
        <v/>
      </c>
      <c r="W110" s="31" t="str">
        <f t="shared" ca="1" si="22"/>
        <v/>
      </c>
      <c r="X110" s="31" t="str">
        <f t="shared" ca="1" si="23"/>
        <v/>
      </c>
      <c r="Y110" s="31" t="str">
        <f t="shared" ca="1" si="24"/>
        <v/>
      </c>
      <c r="Z110" s="31" t="str">
        <f t="shared" ca="1" si="25"/>
        <v/>
      </c>
    </row>
    <row r="111" spans="1:26" ht="20">
      <c r="A111"/>
      <c r="F111" s="160" t="s">
        <v>335</v>
      </c>
      <c r="G111" s="160" t="s">
        <v>441</v>
      </c>
      <c r="H111" s="160">
        <v>4</v>
      </c>
      <c r="I111" s="160">
        <v>106</v>
      </c>
      <c r="J111" s="162" t="str">
        <f t="shared" si="26"/>
        <v>小４</v>
      </c>
      <c r="K111" s="162" t="str">
        <f t="shared" si="27"/>
        <v>H30</v>
      </c>
      <c r="L111" s="162" t="str">
        <f t="shared" si="16"/>
        <v>H30_小４</v>
      </c>
      <c r="M111" s="162">
        <f>+MATCH(K111&amp;"_"&amp;qidlist!J111,original!$1:$1,0)+2</f>
        <v>9</v>
      </c>
      <c r="N111" s="162" t="str">
        <f>+"qestionlist!"&amp;ADDRESS(1,MATCH(K111&amp;"_"&amp;qidlist!J111,original!$1:$1,0)+1)&amp;":"&amp;ADDRESS(10000,MATCH(K111&amp;"_"&amp;qidlist!J111,original!$1:$1,0)+1)</f>
        <v>qestionlist!$H$1:$H$10000</v>
      </c>
      <c r="O111" s="163" t="str">
        <f ca="1">+INDEX(qestionlist!AR:AR,MATCH(qidlist!I111,INDIRECT(qidlist!N111),0))</f>
        <v>生まれた月_</v>
      </c>
      <c r="P111" s="163" t="str">
        <f ca="1">+INDEX(qes_num_corr!K:K,MATCH(qidlist!O111,qes_num_corr!I:I,0),0)</f>
        <v>q138</v>
      </c>
      <c r="Q111" s="31" t="str">
        <f t="shared" ca="1" si="28"/>
        <v>小4q138</v>
      </c>
      <c r="R111" s="31" t="str">
        <f t="shared" ca="1" si="17"/>
        <v>あなたの生まれた月はいつですか</v>
      </c>
      <c r="S111" s="31" t="str">
        <f t="shared" ca="1" si="18"/>
        <v>①～⑫</v>
      </c>
      <c r="T111" s="31" t="str">
        <f t="shared" ca="1" si="19"/>
        <v/>
      </c>
      <c r="U111" s="31" t="str">
        <f t="shared" ca="1" si="20"/>
        <v/>
      </c>
      <c r="V111" s="31" t="str">
        <f t="shared" ca="1" si="21"/>
        <v/>
      </c>
      <c r="W111" s="31" t="str">
        <f t="shared" ca="1" si="22"/>
        <v/>
      </c>
      <c r="X111" s="31" t="str">
        <f t="shared" ca="1" si="23"/>
        <v/>
      </c>
      <c r="Y111" s="31" t="str">
        <f t="shared" ca="1" si="24"/>
        <v/>
      </c>
      <c r="Z111" s="31" t="str">
        <f t="shared" ca="1" si="25"/>
        <v/>
      </c>
    </row>
    <row r="112" spans="1:26" ht="20">
      <c r="A112"/>
      <c r="F112" s="160" t="s">
        <v>335</v>
      </c>
      <c r="G112" s="160" t="s">
        <v>442</v>
      </c>
      <c r="H112" s="160">
        <v>2</v>
      </c>
      <c r="I112" s="160">
        <v>107</v>
      </c>
      <c r="J112" s="162" t="str">
        <f t="shared" si="26"/>
        <v>小４</v>
      </c>
      <c r="K112" s="162" t="str">
        <f t="shared" si="27"/>
        <v>H30</v>
      </c>
      <c r="L112" s="162" t="str">
        <f t="shared" si="16"/>
        <v>H30_小４</v>
      </c>
      <c r="M112" s="162">
        <f>+MATCH(K112&amp;"_"&amp;qidlist!J112,original!$1:$1,0)+2</f>
        <v>9</v>
      </c>
      <c r="N112" s="162" t="str">
        <f>+"qestionlist!"&amp;ADDRESS(1,MATCH(K112&amp;"_"&amp;qidlist!J112,original!$1:$1,0)+1)&amp;":"&amp;ADDRESS(10000,MATCH(K112&amp;"_"&amp;qidlist!J112,original!$1:$1,0)+1)</f>
        <v>qestionlist!$H$1:$H$10000</v>
      </c>
      <c r="O112" s="163" t="str">
        <f ca="1">+INDEX(qestionlist!AR:AR,MATCH(qidlist!I112,INDIRECT(qidlist!N112),0))</f>
        <v>調査実施科目でどれが好きか_</v>
      </c>
      <c r="P112" s="163" t="str">
        <f ca="1">+INDEX(qes_num_corr!K:K,MATCH(qidlist!O112,qes_num_corr!I:I,0),0)</f>
        <v>q212</v>
      </c>
      <c r="Q112" s="31" t="str">
        <f t="shared" ca="1" si="28"/>
        <v>小4q212</v>
      </c>
      <c r="R112" s="31" t="str">
        <f t="shared" ca="1" si="17"/>
        <v>調さ実し科目でどちらの科目がすきですか</v>
      </c>
      <c r="S112" s="31" t="str">
        <f t="shared" ca="1" si="18"/>
        <v>国語</v>
      </c>
      <c r="T112" s="31" t="str">
        <f t="shared" ca="1" si="19"/>
        <v>算数</v>
      </c>
      <c r="U112" s="31" t="str">
        <f t="shared" ca="1" si="20"/>
        <v/>
      </c>
      <c r="V112" s="31" t="str">
        <f t="shared" ca="1" si="21"/>
        <v/>
      </c>
      <c r="W112" s="31" t="str">
        <f t="shared" ca="1" si="22"/>
        <v/>
      </c>
      <c r="X112" s="31" t="str">
        <f t="shared" ca="1" si="23"/>
        <v/>
      </c>
      <c r="Y112" s="31" t="str">
        <f t="shared" ca="1" si="24"/>
        <v/>
      </c>
      <c r="Z112" s="31" t="str">
        <f t="shared" ca="1" si="25"/>
        <v/>
      </c>
    </row>
    <row r="113" spans="1:26" ht="20">
      <c r="A113"/>
      <c r="F113" s="160" t="s">
        <v>443</v>
      </c>
      <c r="G113" s="160" t="s">
        <v>444</v>
      </c>
      <c r="H113" s="160">
        <v>4</v>
      </c>
      <c r="I113" s="160">
        <v>1</v>
      </c>
      <c r="J113" s="162" t="str">
        <f t="shared" si="26"/>
        <v>小５</v>
      </c>
      <c r="K113" s="162" t="str">
        <f t="shared" si="27"/>
        <v>H30</v>
      </c>
      <c r="L113" s="162" t="str">
        <f t="shared" si="16"/>
        <v>H30_小５</v>
      </c>
      <c r="M113" s="162">
        <f>+MATCH(K113&amp;"_"&amp;qidlist!J113,original!$1:$1,0)+2</f>
        <v>15</v>
      </c>
      <c r="N113" s="162" t="str">
        <f>+"qestionlist!"&amp;ADDRESS(1,MATCH(K113&amp;"_"&amp;qidlist!J113,original!$1:$1,0)+1)&amp;":"&amp;ADDRESS(10000,MATCH(K113&amp;"_"&amp;qidlist!J113,original!$1:$1,0)+1)</f>
        <v>qestionlist!$N$1:$N$10000</v>
      </c>
      <c r="O113" s="163" t="str">
        <f ca="1">+INDEX(qestionlist!AR:AR,MATCH(qidlist!I113,INDIRECT(qidlist!N113),0))</f>
        <v>楽しい、好き_勉強</v>
      </c>
      <c r="P113" s="163" t="str">
        <f ca="1">+INDEX(qes_num_corr!K:K,MATCH(qidlist!O113,qes_num_corr!I:I,0),0)</f>
        <v>q1</v>
      </c>
      <c r="Q113" s="31" t="str">
        <f t="shared" ca="1" si="28"/>
        <v>小5q1</v>
      </c>
      <c r="R113" s="31" t="str">
        <f t="shared" ca="1" si="17"/>
        <v>勉強することが楽しい，好きだから</v>
      </c>
      <c r="S113" s="31" t="str">
        <f t="shared" ca="1" si="18"/>
        <v>当てはまる</v>
      </c>
      <c r="T113" s="31" t="str">
        <f t="shared" ca="1" si="19"/>
        <v>どちらかといえば，当てはまる</v>
      </c>
      <c r="U113" s="31" t="str">
        <f t="shared" ca="1" si="20"/>
        <v>どちらかといえば，当てはまらない</v>
      </c>
      <c r="V113" s="31" t="str">
        <f t="shared" ca="1" si="21"/>
        <v>当てはまらない</v>
      </c>
      <c r="W113" s="31" t="str">
        <f t="shared" ca="1" si="22"/>
        <v/>
      </c>
      <c r="X113" s="31" t="str">
        <f t="shared" ca="1" si="23"/>
        <v/>
      </c>
      <c r="Y113" s="31" t="str">
        <f t="shared" ca="1" si="24"/>
        <v/>
      </c>
      <c r="Z113" s="31" t="str">
        <f t="shared" ca="1" si="25"/>
        <v/>
      </c>
    </row>
    <row r="114" spans="1:26" ht="20">
      <c r="A114"/>
      <c r="F114" s="160" t="s">
        <v>443</v>
      </c>
      <c r="G114" s="160" t="s">
        <v>445</v>
      </c>
      <c r="H114" s="160">
        <v>4</v>
      </c>
      <c r="I114" s="160">
        <v>2</v>
      </c>
      <c r="J114" s="162" t="str">
        <f t="shared" si="26"/>
        <v>小５</v>
      </c>
      <c r="K114" s="162" t="str">
        <f t="shared" si="27"/>
        <v>H30</v>
      </c>
      <c r="L114" s="162" t="str">
        <f t="shared" si="16"/>
        <v>H30_小５</v>
      </c>
      <c r="M114" s="162">
        <f>+MATCH(K114&amp;"_"&amp;qidlist!J114,original!$1:$1,0)+2</f>
        <v>15</v>
      </c>
      <c r="N114" s="162" t="str">
        <f>+"qestionlist!"&amp;ADDRESS(1,MATCH(K114&amp;"_"&amp;qidlist!J114,original!$1:$1,0)+1)&amp;":"&amp;ADDRESS(10000,MATCH(K114&amp;"_"&amp;qidlist!J114,original!$1:$1,0)+1)</f>
        <v>qestionlist!$N$1:$N$10000</v>
      </c>
      <c r="O114" s="163" t="str">
        <f ca="1">+INDEX(qestionlist!AR:AR,MATCH(qidlist!I114,INDIRECT(qidlist!N114),0))</f>
        <v>将来役立つ_勉強</v>
      </c>
      <c r="P114" s="163" t="str">
        <f ca="1">+INDEX(qes_num_corr!K:K,MATCH(qidlist!O114,qes_num_corr!I:I,0),0)</f>
        <v>q2</v>
      </c>
      <c r="Q114" s="31" t="str">
        <f t="shared" ca="1" si="28"/>
        <v>小5q2</v>
      </c>
      <c r="R114" s="31" t="str">
        <f t="shared" ca="1" si="17"/>
        <v>しょう来の進学やしゅうしょくの役に立つから</v>
      </c>
      <c r="S114" s="31" t="str">
        <f t="shared" ca="1" si="18"/>
        <v>当てはまる</v>
      </c>
      <c r="T114" s="31" t="str">
        <f t="shared" ca="1" si="19"/>
        <v>どちらかといえば，当てはまる</v>
      </c>
      <c r="U114" s="31" t="str">
        <f t="shared" ca="1" si="20"/>
        <v>どちらかといえば，当てはまらない</v>
      </c>
      <c r="V114" s="31" t="str">
        <f t="shared" ca="1" si="21"/>
        <v>当てはまらない</v>
      </c>
      <c r="W114" s="31" t="str">
        <f t="shared" ca="1" si="22"/>
        <v/>
      </c>
      <c r="X114" s="31" t="str">
        <f t="shared" ca="1" si="23"/>
        <v/>
      </c>
      <c r="Y114" s="31" t="str">
        <f t="shared" ca="1" si="24"/>
        <v/>
      </c>
      <c r="Z114" s="31" t="str">
        <f t="shared" ca="1" si="25"/>
        <v/>
      </c>
    </row>
    <row r="115" spans="1:26" ht="20">
      <c r="A115"/>
      <c r="F115" s="160" t="s">
        <v>443</v>
      </c>
      <c r="G115" s="160" t="s">
        <v>446</v>
      </c>
      <c r="H115" s="160">
        <v>4</v>
      </c>
      <c r="I115" s="160">
        <v>3</v>
      </c>
      <c r="J115" s="162" t="str">
        <f t="shared" si="26"/>
        <v>小５</v>
      </c>
      <c r="K115" s="162" t="str">
        <f t="shared" si="27"/>
        <v>H30</v>
      </c>
      <c r="L115" s="162" t="str">
        <f t="shared" si="16"/>
        <v>H30_小５</v>
      </c>
      <c r="M115" s="162">
        <f>+MATCH(K115&amp;"_"&amp;qidlist!J115,original!$1:$1,0)+2</f>
        <v>15</v>
      </c>
      <c r="N115" s="162" t="str">
        <f>+"qestionlist!"&amp;ADDRESS(1,MATCH(K115&amp;"_"&amp;qidlist!J115,original!$1:$1,0)+1)&amp;":"&amp;ADDRESS(10000,MATCH(K115&amp;"_"&amp;qidlist!J115,original!$1:$1,0)+1)</f>
        <v>qestionlist!$N$1:$N$10000</v>
      </c>
      <c r="O115" s="163" t="str">
        <f ca="1">+INDEX(qestionlist!AR:AR,MATCH(qidlist!I115,INDIRECT(qidlist!N115),0))</f>
        <v>先生や家族にほめられる_勉強</v>
      </c>
      <c r="P115" s="163" t="str">
        <f ca="1">+INDEX(qes_num_corr!K:K,MATCH(qidlist!O115,qes_num_corr!I:I,0),0)</f>
        <v>q3</v>
      </c>
      <c r="Q115" s="31" t="str">
        <f t="shared" ca="1" si="28"/>
        <v>小5q3</v>
      </c>
      <c r="R115" s="31" t="str">
        <f t="shared" ca="1" si="17"/>
        <v>先生や家の人にほめられたいから</v>
      </c>
      <c r="S115" s="31" t="str">
        <f t="shared" ca="1" si="18"/>
        <v>当てはまる</v>
      </c>
      <c r="T115" s="31" t="str">
        <f t="shared" ca="1" si="19"/>
        <v>どちらかといえば，当てはまる</v>
      </c>
      <c r="U115" s="31" t="str">
        <f t="shared" ca="1" si="20"/>
        <v>どちらかといえば，当てはまらない</v>
      </c>
      <c r="V115" s="31" t="str">
        <f t="shared" ca="1" si="21"/>
        <v>当てはまらない</v>
      </c>
      <c r="W115" s="31" t="str">
        <f t="shared" ca="1" si="22"/>
        <v/>
      </c>
      <c r="X115" s="31" t="str">
        <f t="shared" ca="1" si="23"/>
        <v/>
      </c>
      <c r="Y115" s="31" t="str">
        <f t="shared" ca="1" si="24"/>
        <v/>
      </c>
      <c r="Z115" s="31" t="str">
        <f t="shared" ca="1" si="25"/>
        <v/>
      </c>
    </row>
    <row r="116" spans="1:26" ht="20">
      <c r="A116"/>
      <c r="F116" s="160" t="s">
        <v>443</v>
      </c>
      <c r="G116" s="160" t="s">
        <v>447</v>
      </c>
      <c r="H116" s="160">
        <v>4</v>
      </c>
      <c r="I116" s="160">
        <v>4</v>
      </c>
      <c r="J116" s="162" t="str">
        <f t="shared" si="26"/>
        <v>小５</v>
      </c>
      <c r="K116" s="162" t="str">
        <f t="shared" si="27"/>
        <v>H30</v>
      </c>
      <c r="L116" s="162" t="str">
        <f t="shared" si="16"/>
        <v>H30_小５</v>
      </c>
      <c r="M116" s="162">
        <f>+MATCH(K116&amp;"_"&amp;qidlist!J116,original!$1:$1,0)+2</f>
        <v>15</v>
      </c>
      <c r="N116" s="162" t="str">
        <f>+"qestionlist!"&amp;ADDRESS(1,MATCH(K116&amp;"_"&amp;qidlist!J116,original!$1:$1,0)+1)&amp;":"&amp;ADDRESS(10000,MATCH(K116&amp;"_"&amp;qidlist!J116,original!$1:$1,0)+1)</f>
        <v>qestionlist!$N$1:$N$10000</v>
      </c>
      <c r="O116" s="163" t="str">
        <f ca="1">+INDEX(qestionlist!AR:AR,MATCH(qidlist!I116,INDIRECT(qidlist!N116),0))</f>
        <v>友達に認められる_勉強</v>
      </c>
      <c r="P116" s="163" t="str">
        <f ca="1">+INDEX(qes_num_corr!K:K,MATCH(qidlist!O116,qes_num_corr!I:I,0),0)</f>
        <v>q192</v>
      </c>
      <c r="Q116" s="31" t="str">
        <f t="shared" ca="1" si="28"/>
        <v>小5q192</v>
      </c>
      <c r="R116" s="31" t="str">
        <f t="shared" ca="1" si="17"/>
        <v>学校の友達に認められたいから</v>
      </c>
      <c r="S116" s="31" t="str">
        <f t="shared" ca="1" si="18"/>
        <v>当てはまる</v>
      </c>
      <c r="T116" s="31" t="str">
        <f t="shared" ca="1" si="19"/>
        <v>どちらかといえば，当てはまる</v>
      </c>
      <c r="U116" s="31" t="str">
        <f t="shared" ca="1" si="20"/>
        <v>どちらかといえば，当てはまらない</v>
      </c>
      <c r="V116" s="31" t="str">
        <f t="shared" ca="1" si="21"/>
        <v>当てはまらない</v>
      </c>
      <c r="W116" s="31" t="str">
        <f t="shared" ca="1" si="22"/>
        <v/>
      </c>
      <c r="X116" s="31" t="str">
        <f t="shared" ca="1" si="23"/>
        <v/>
      </c>
      <c r="Y116" s="31" t="str">
        <f t="shared" ca="1" si="24"/>
        <v/>
      </c>
      <c r="Z116" s="31" t="str">
        <f t="shared" ca="1" si="25"/>
        <v/>
      </c>
    </row>
    <row r="117" spans="1:26" ht="20">
      <c r="A117"/>
      <c r="F117" s="160" t="s">
        <v>443</v>
      </c>
      <c r="G117" s="160" t="s">
        <v>448</v>
      </c>
      <c r="H117" s="160">
        <v>5</v>
      </c>
      <c r="I117" s="160">
        <v>5</v>
      </c>
      <c r="J117" s="162" t="str">
        <f t="shared" si="26"/>
        <v>小５</v>
      </c>
      <c r="K117" s="162" t="str">
        <f t="shared" si="27"/>
        <v>H30</v>
      </c>
      <c r="L117" s="162" t="str">
        <f t="shared" si="16"/>
        <v>H30_小５</v>
      </c>
      <c r="M117" s="162">
        <f>+MATCH(K117&amp;"_"&amp;qidlist!J117,original!$1:$1,0)+2</f>
        <v>15</v>
      </c>
      <c r="N117" s="162" t="str">
        <f>+"qestionlist!"&amp;ADDRESS(1,MATCH(K117&amp;"_"&amp;qidlist!J117,original!$1:$1,0)+1)&amp;":"&amp;ADDRESS(10000,MATCH(K117&amp;"_"&amp;qidlist!J117,original!$1:$1,0)+1)</f>
        <v>qestionlist!$N$1:$N$10000</v>
      </c>
      <c r="O117" s="163" t="str">
        <f ca="1">+INDEX(qestionlist!AR:AR,MATCH(qidlist!I117,INDIRECT(qidlist!N117),0))</f>
        <v>参考書・事典の準備しておく_作業方略</v>
      </c>
      <c r="P117" s="163" t="str">
        <f ca="1">+INDEX(qes_num_corr!K:K,MATCH(qidlist!O117,qes_num_corr!I:I,0),0)</f>
        <v>q18</v>
      </c>
      <c r="Q117" s="31" t="str">
        <f t="shared" ca="1" si="28"/>
        <v>小5q18</v>
      </c>
      <c r="R117" s="31" t="str">
        <f t="shared" ca="1" si="17"/>
        <v>勉強するときは，参考書や事典などがすぐ使えるようにじゅんびしておく</v>
      </c>
      <c r="S117" s="31" t="str">
        <f t="shared" ca="1" si="18"/>
        <v>よく当てはまる</v>
      </c>
      <c r="T117" s="31" t="str">
        <f t="shared" ca="1" si="19"/>
        <v>少し当てはまる</v>
      </c>
      <c r="U117" s="31" t="str">
        <f t="shared" ca="1" si="20"/>
        <v>どちらともいえない</v>
      </c>
      <c r="V117" s="31" t="str">
        <f t="shared" ca="1" si="21"/>
        <v>あまり当てはまらない</v>
      </c>
      <c r="W117" s="31" t="str">
        <f t="shared" ca="1" si="22"/>
        <v>全く当てはまらない</v>
      </c>
      <c r="X117" s="31" t="str">
        <f t="shared" ca="1" si="23"/>
        <v/>
      </c>
      <c r="Y117" s="31" t="str">
        <f t="shared" ca="1" si="24"/>
        <v/>
      </c>
      <c r="Z117" s="31" t="str">
        <f t="shared" ca="1" si="25"/>
        <v/>
      </c>
    </row>
    <row r="118" spans="1:26" ht="20">
      <c r="A118"/>
      <c r="F118" s="160" t="s">
        <v>443</v>
      </c>
      <c r="G118" s="160" t="s">
        <v>449</v>
      </c>
      <c r="H118" s="160">
        <v>5</v>
      </c>
      <c r="I118" s="160">
        <v>6</v>
      </c>
      <c r="J118" s="162" t="str">
        <f t="shared" si="26"/>
        <v>小５</v>
      </c>
      <c r="K118" s="162" t="str">
        <f t="shared" si="27"/>
        <v>H30</v>
      </c>
      <c r="L118" s="162" t="str">
        <f t="shared" si="16"/>
        <v>H30_小５</v>
      </c>
      <c r="M118" s="162">
        <f>+MATCH(K118&amp;"_"&amp;qidlist!J118,original!$1:$1,0)+2</f>
        <v>15</v>
      </c>
      <c r="N118" s="162" t="str">
        <f>+"qestionlist!"&amp;ADDRESS(1,MATCH(K118&amp;"_"&amp;qidlist!J118,original!$1:$1,0)+1)&amp;":"&amp;ADDRESS(10000,MATCH(K118&amp;"_"&amp;qidlist!J118,original!$1:$1,0)+1)</f>
        <v>qestionlist!$N$1:$N$10000</v>
      </c>
      <c r="O118" s="163" t="str">
        <f ca="1">+INDEX(qestionlist!AR:AR,MATCH(qidlist!I118,INDIRECT(qidlist!N118),0))</f>
        <v>友達と答え合わせをする_人的リソース方略</v>
      </c>
      <c r="P118" s="163" t="str">
        <f ca="1">+INDEX(qes_num_corr!K:K,MATCH(qidlist!O118,qes_num_corr!I:I,0),0)</f>
        <v>q27</v>
      </c>
      <c r="Q118" s="31" t="str">
        <f t="shared" ca="1" si="28"/>
        <v>小5q27</v>
      </c>
      <c r="R118" s="31" t="str">
        <f t="shared" ca="1" si="17"/>
        <v>勉強するときは，最後に友達と答え合わせをするようにする</v>
      </c>
      <c r="S118" s="31" t="str">
        <f t="shared" ca="1" si="18"/>
        <v>よく当てはまる</v>
      </c>
      <c r="T118" s="31" t="str">
        <f t="shared" ca="1" si="19"/>
        <v>少し当てはまる</v>
      </c>
      <c r="U118" s="31" t="str">
        <f t="shared" ca="1" si="20"/>
        <v>どちらともいえない</v>
      </c>
      <c r="V118" s="31" t="str">
        <f t="shared" ca="1" si="21"/>
        <v>あまり当てはまらない</v>
      </c>
      <c r="W118" s="31" t="str">
        <f t="shared" ca="1" si="22"/>
        <v>全く当てはまらない</v>
      </c>
      <c r="X118" s="31" t="str">
        <f t="shared" ca="1" si="23"/>
        <v/>
      </c>
      <c r="Y118" s="31" t="str">
        <f t="shared" ca="1" si="24"/>
        <v/>
      </c>
      <c r="Z118" s="31" t="str">
        <f t="shared" ca="1" si="25"/>
        <v/>
      </c>
    </row>
    <row r="119" spans="1:26" ht="20">
      <c r="A119"/>
      <c r="F119" s="160" t="s">
        <v>443</v>
      </c>
      <c r="G119" s="160" t="s">
        <v>450</v>
      </c>
      <c r="H119" s="160">
        <v>5</v>
      </c>
      <c r="I119" s="160">
        <v>7</v>
      </c>
      <c r="J119" s="162" t="str">
        <f t="shared" si="26"/>
        <v>小５</v>
      </c>
      <c r="K119" s="162" t="str">
        <f t="shared" si="27"/>
        <v>H30</v>
      </c>
      <c r="L119" s="162" t="str">
        <f t="shared" si="16"/>
        <v>H30_小５</v>
      </c>
      <c r="M119" s="162">
        <f>+MATCH(K119&amp;"_"&amp;qidlist!J119,original!$1:$1,0)+2</f>
        <v>15</v>
      </c>
      <c r="N119" s="162" t="str">
        <f>+"qestionlist!"&amp;ADDRESS(1,MATCH(K119&amp;"_"&amp;qidlist!J119,original!$1:$1,0)+1)&amp;":"&amp;ADDRESS(10000,MATCH(K119&amp;"_"&amp;qidlist!J119,original!$1:$1,0)+1)</f>
        <v>qestionlist!$N$1:$N$10000</v>
      </c>
      <c r="O119" s="163" t="str">
        <f ca="1">+INDEX(qestionlist!AR:AR,MATCH(qidlist!I119,INDIRECT(qidlist!N119),0))</f>
        <v>わからないときは、勉強のやり方を変える_柔軟的方略</v>
      </c>
      <c r="P119" s="163" t="str">
        <f ca="1">+INDEX(qes_num_corr!K:K,MATCH(qidlist!O119,qes_num_corr!I:I,0),0)</f>
        <v>q5</v>
      </c>
      <c r="Q119" s="31" t="str">
        <f t="shared" ca="1" si="28"/>
        <v>小5q5</v>
      </c>
      <c r="R119" s="31" t="str">
        <f t="shared" ca="1" si="17"/>
        <v>勉強でわからないところがあったら，勉強のやり方をいろいろ変えてみる</v>
      </c>
      <c r="S119" s="31" t="str">
        <f t="shared" ca="1" si="18"/>
        <v>よく当てはまる</v>
      </c>
      <c r="T119" s="31" t="str">
        <f t="shared" ca="1" si="19"/>
        <v>少し当てはまる</v>
      </c>
      <c r="U119" s="31" t="str">
        <f t="shared" ca="1" si="20"/>
        <v>どちらともいえない</v>
      </c>
      <c r="V119" s="31" t="str">
        <f t="shared" ca="1" si="21"/>
        <v>あまり当てはまらない</v>
      </c>
      <c r="W119" s="31" t="str">
        <f t="shared" ca="1" si="22"/>
        <v>全く当てはまらない</v>
      </c>
      <c r="X119" s="31" t="str">
        <f t="shared" ca="1" si="23"/>
        <v/>
      </c>
      <c r="Y119" s="31" t="str">
        <f t="shared" ca="1" si="24"/>
        <v/>
      </c>
      <c r="Z119" s="31" t="str">
        <f t="shared" ca="1" si="25"/>
        <v/>
      </c>
    </row>
    <row r="120" spans="1:26" ht="20">
      <c r="A120"/>
      <c r="F120" s="160" t="s">
        <v>443</v>
      </c>
      <c r="G120" s="160" t="s">
        <v>451</v>
      </c>
      <c r="H120" s="160">
        <v>5</v>
      </c>
      <c r="I120" s="160">
        <v>8</v>
      </c>
      <c r="J120" s="162" t="str">
        <f t="shared" si="26"/>
        <v>小５</v>
      </c>
      <c r="K120" s="162" t="str">
        <f t="shared" si="27"/>
        <v>H30</v>
      </c>
      <c r="L120" s="162" t="str">
        <f t="shared" si="16"/>
        <v>H30_小５</v>
      </c>
      <c r="M120" s="162">
        <f>+MATCH(K120&amp;"_"&amp;qidlist!J120,original!$1:$1,0)+2</f>
        <v>15</v>
      </c>
      <c r="N120" s="162" t="str">
        <f>+"qestionlist!"&amp;ADDRESS(1,MATCH(K120&amp;"_"&amp;qidlist!J120,original!$1:$1,0)+1)&amp;":"&amp;ADDRESS(10000,MATCH(K120&amp;"_"&amp;qidlist!J120,original!$1:$1,0)+1)</f>
        <v>qestionlist!$N$1:$N$10000</v>
      </c>
      <c r="O120" s="163" t="str">
        <f ca="1">+INDEX(qestionlist!AR:AR,MATCH(qidlist!I120,INDIRECT(qidlist!N120),0))</f>
        <v>わからないときは、先生に聞く_認知的方略</v>
      </c>
      <c r="P120" s="163" t="str">
        <f ca="1">+INDEX(qes_num_corr!K:K,MATCH(qidlist!O120,qes_num_corr!I:I,0),0)</f>
        <v>q30</v>
      </c>
      <c r="Q120" s="31" t="str">
        <f t="shared" ca="1" si="28"/>
        <v>小5q30</v>
      </c>
      <c r="R120" s="31" t="str">
        <f t="shared" ca="1" si="17"/>
        <v>勉強していてわからないところがあったら，先生にきく</v>
      </c>
      <c r="S120" s="31" t="str">
        <f t="shared" ca="1" si="18"/>
        <v>よく当てはまる</v>
      </c>
      <c r="T120" s="31" t="str">
        <f t="shared" ca="1" si="19"/>
        <v>少し当てはまる</v>
      </c>
      <c r="U120" s="31" t="str">
        <f t="shared" ca="1" si="20"/>
        <v>どちらともいえない</v>
      </c>
      <c r="V120" s="31" t="str">
        <f t="shared" ca="1" si="21"/>
        <v>あまり当てはまらない</v>
      </c>
      <c r="W120" s="31" t="str">
        <f t="shared" ca="1" si="22"/>
        <v>全く当てはまらない</v>
      </c>
      <c r="X120" s="31" t="str">
        <f t="shared" ca="1" si="23"/>
        <v/>
      </c>
      <c r="Y120" s="31" t="str">
        <f t="shared" ca="1" si="24"/>
        <v/>
      </c>
      <c r="Z120" s="31" t="str">
        <f t="shared" ca="1" si="25"/>
        <v/>
      </c>
    </row>
    <row r="121" spans="1:26" ht="20">
      <c r="A121"/>
      <c r="F121" s="160" t="s">
        <v>443</v>
      </c>
      <c r="G121" s="160" t="s">
        <v>452</v>
      </c>
      <c r="H121" s="160">
        <v>5</v>
      </c>
      <c r="I121" s="160">
        <v>9</v>
      </c>
      <c r="J121" s="162" t="str">
        <f t="shared" si="26"/>
        <v>小５</v>
      </c>
      <c r="K121" s="162" t="str">
        <f t="shared" si="27"/>
        <v>H30</v>
      </c>
      <c r="L121" s="162" t="str">
        <f t="shared" si="16"/>
        <v>H30_小５</v>
      </c>
      <c r="M121" s="162">
        <f>+MATCH(K121&amp;"_"&amp;qidlist!J121,original!$1:$1,0)+2</f>
        <v>15</v>
      </c>
      <c r="N121" s="162" t="str">
        <f>+"qestionlist!"&amp;ADDRESS(1,MATCH(K121&amp;"_"&amp;qidlist!J121,original!$1:$1,0)+1)&amp;":"&amp;ADDRESS(10000,MATCH(K121&amp;"_"&amp;qidlist!J121,original!$1:$1,0)+1)</f>
        <v>qestionlist!$N$1:$N$10000</v>
      </c>
      <c r="O121" s="163" t="str">
        <f ca="1">+INDEX(qestionlist!AR:AR,MATCH(qidlist!I121,INDIRECT(qidlist!N121),0))</f>
        <v>問題がつまらなくても最後までやり続ける_努力調整方略</v>
      </c>
      <c r="P121" s="163" t="str">
        <f ca="1">+INDEX(qes_num_corr!K:K,MATCH(qidlist!O121,qes_num_corr!I:I,0),0)</f>
        <v>q38</v>
      </c>
      <c r="Q121" s="31" t="str">
        <f t="shared" ca="1" si="28"/>
        <v>小5q38</v>
      </c>
      <c r="R121" s="31" t="str">
        <f t="shared" ca="1" si="17"/>
        <v>問題がたいくつでつまらないときでも，それが終わるまでなんとかやり続けられるように努力する</v>
      </c>
      <c r="S121" s="31" t="str">
        <f t="shared" ca="1" si="18"/>
        <v>よく当てはまる</v>
      </c>
      <c r="T121" s="31" t="str">
        <f t="shared" ca="1" si="19"/>
        <v>少し当てはまる</v>
      </c>
      <c r="U121" s="31" t="str">
        <f t="shared" ca="1" si="20"/>
        <v>どちらともいえない</v>
      </c>
      <c r="V121" s="31" t="str">
        <f t="shared" ca="1" si="21"/>
        <v>あまり当てはまらない</v>
      </c>
      <c r="W121" s="31" t="str">
        <f t="shared" ca="1" si="22"/>
        <v>全く当てはまらない</v>
      </c>
      <c r="X121" s="31" t="str">
        <f t="shared" ca="1" si="23"/>
        <v/>
      </c>
      <c r="Y121" s="31" t="str">
        <f t="shared" ca="1" si="24"/>
        <v/>
      </c>
      <c r="Z121" s="31" t="str">
        <f t="shared" ca="1" si="25"/>
        <v/>
      </c>
    </row>
    <row r="122" spans="1:26" ht="20">
      <c r="A122"/>
      <c r="F122" s="160" t="s">
        <v>443</v>
      </c>
      <c r="G122" s="160" t="s">
        <v>453</v>
      </c>
      <c r="H122" s="160">
        <v>5</v>
      </c>
      <c r="I122" s="160">
        <v>10</v>
      </c>
      <c r="J122" s="162" t="str">
        <f t="shared" si="26"/>
        <v>小５</v>
      </c>
      <c r="K122" s="162" t="str">
        <f t="shared" si="27"/>
        <v>H30</v>
      </c>
      <c r="L122" s="162" t="str">
        <f t="shared" si="16"/>
        <v>H30_小５</v>
      </c>
      <c r="M122" s="162">
        <f>+MATCH(K122&amp;"_"&amp;qidlist!J122,original!$1:$1,0)+2</f>
        <v>15</v>
      </c>
      <c r="N122" s="162" t="str">
        <f>+"qestionlist!"&amp;ADDRESS(1,MATCH(K122&amp;"_"&amp;qidlist!J122,original!$1:$1,0)+1)&amp;":"&amp;ADDRESS(10000,MATCH(K122&amp;"_"&amp;qidlist!J122,original!$1:$1,0)+1)</f>
        <v>qestionlist!$N$1:$N$10000</v>
      </c>
      <c r="O122" s="163" t="str">
        <f ca="1">+INDEX(qestionlist!AR:AR,MATCH(qidlist!I122,INDIRECT(qidlist!N122),0))</f>
        <v>勉強がつまらないときはやめてしまう【逆転項目】_努力調整方略</v>
      </c>
      <c r="P122" s="163" t="str">
        <f ca="1">+INDEX(qes_num_corr!K:K,MATCH(qidlist!O122,qes_num_corr!I:I,0),0)</f>
        <v>q35</v>
      </c>
      <c r="Q122" s="31" t="str">
        <f t="shared" ca="1" si="28"/>
        <v>小5q35</v>
      </c>
      <c r="R122" s="31" t="str">
        <f t="shared" ca="1" si="17"/>
        <v>学校の勉強をしているとき，とてもめんどうでつまらないと思うことがよくあるので，やろうとしていたことを終える前にやめてしまう</v>
      </c>
      <c r="S122" s="31" t="str">
        <f t="shared" ca="1" si="18"/>
        <v>よく当てはまる</v>
      </c>
      <c r="T122" s="31" t="str">
        <f t="shared" ca="1" si="19"/>
        <v>少し当てはまる</v>
      </c>
      <c r="U122" s="31" t="str">
        <f t="shared" ca="1" si="20"/>
        <v>どちらともいえない</v>
      </c>
      <c r="V122" s="31" t="str">
        <f t="shared" ca="1" si="21"/>
        <v>あまり当てはまらない</v>
      </c>
      <c r="W122" s="31" t="str">
        <f t="shared" ca="1" si="22"/>
        <v>全く当てはまらない</v>
      </c>
      <c r="X122" s="31" t="str">
        <f t="shared" ca="1" si="23"/>
        <v/>
      </c>
      <c r="Y122" s="31" t="str">
        <f t="shared" ca="1" si="24"/>
        <v/>
      </c>
      <c r="Z122" s="31" t="str">
        <f t="shared" ca="1" si="25"/>
        <v/>
      </c>
    </row>
    <row r="123" spans="1:26" ht="20">
      <c r="A123"/>
      <c r="F123" s="160" t="s">
        <v>443</v>
      </c>
      <c r="G123" s="160" t="s">
        <v>454</v>
      </c>
      <c r="H123" s="160">
        <v>5</v>
      </c>
      <c r="I123" s="160">
        <v>11</v>
      </c>
      <c r="J123" s="162" t="str">
        <f t="shared" si="26"/>
        <v>小５</v>
      </c>
      <c r="K123" s="162" t="str">
        <f t="shared" si="27"/>
        <v>H30</v>
      </c>
      <c r="L123" s="162" t="str">
        <f t="shared" si="16"/>
        <v>H30_小５</v>
      </c>
      <c r="M123" s="162">
        <f>+MATCH(K123&amp;"_"&amp;qidlist!J123,original!$1:$1,0)+2</f>
        <v>15</v>
      </c>
      <c r="N123" s="162" t="str">
        <f>+"qestionlist!"&amp;ADDRESS(1,MATCH(K123&amp;"_"&amp;qidlist!J123,original!$1:$1,0)+1)&amp;":"&amp;ADDRESS(10000,MATCH(K123&amp;"_"&amp;qidlist!J123,original!$1:$1,0)+1)</f>
        <v>qestionlist!$N$1:$N$10000</v>
      </c>
      <c r="O123" s="163" t="str">
        <f ca="1">+INDEX(qestionlist!AR:AR,MATCH(qidlist!I123,INDIRECT(qidlist!N123),0))</f>
        <v>授業が難しいとき、簡単なところだけやる【逆転項目】_努力調整方略</v>
      </c>
      <c r="P123" s="163" t="str">
        <f ca="1">+INDEX(qes_num_corr!K:K,MATCH(qidlist!O123,qes_num_corr!I:I,0),0)</f>
        <v>q37</v>
      </c>
      <c r="Q123" s="31" t="str">
        <f t="shared" ca="1" si="28"/>
        <v>小5q37</v>
      </c>
      <c r="R123" s="31" t="str">
        <f t="shared" ca="1" si="17"/>
        <v>授業の内ようがむずかしいときは，やらずにあきらめるか，かん単なところだけ勉強する</v>
      </c>
      <c r="S123" s="31" t="str">
        <f t="shared" ca="1" si="18"/>
        <v>よく当てはまる</v>
      </c>
      <c r="T123" s="31" t="str">
        <f t="shared" ca="1" si="19"/>
        <v>少し当てはまる</v>
      </c>
      <c r="U123" s="31" t="str">
        <f t="shared" ca="1" si="20"/>
        <v>どちらともいえない</v>
      </c>
      <c r="V123" s="31" t="str">
        <f t="shared" ca="1" si="21"/>
        <v>あまり当てはまらない</v>
      </c>
      <c r="W123" s="31" t="str">
        <f t="shared" ca="1" si="22"/>
        <v>全く当てはまらない</v>
      </c>
      <c r="X123" s="31" t="str">
        <f t="shared" ca="1" si="23"/>
        <v/>
      </c>
      <c r="Y123" s="31" t="str">
        <f t="shared" ca="1" si="24"/>
        <v/>
      </c>
      <c r="Z123" s="31" t="str">
        <f t="shared" ca="1" si="25"/>
        <v/>
      </c>
    </row>
    <row r="124" spans="1:26" ht="20">
      <c r="A124"/>
      <c r="F124" s="160" t="s">
        <v>443</v>
      </c>
      <c r="G124" s="160" t="s">
        <v>455</v>
      </c>
      <c r="H124" s="160">
        <v>5</v>
      </c>
      <c r="I124" s="160">
        <v>12</v>
      </c>
      <c r="J124" s="162" t="str">
        <f t="shared" si="26"/>
        <v>小５</v>
      </c>
      <c r="K124" s="162" t="str">
        <f t="shared" si="27"/>
        <v>H30</v>
      </c>
      <c r="L124" s="162" t="str">
        <f t="shared" si="16"/>
        <v>H30_小５</v>
      </c>
      <c r="M124" s="162">
        <f>+MATCH(K124&amp;"_"&amp;qidlist!J124,original!$1:$1,0)+2</f>
        <v>15</v>
      </c>
      <c r="N124" s="162" t="str">
        <f>+"qestionlist!"&amp;ADDRESS(1,MATCH(K124&amp;"_"&amp;qidlist!J124,original!$1:$1,0)+1)&amp;":"&amp;ADDRESS(10000,MATCH(K124&amp;"_"&amp;qidlist!J124,original!$1:$1,0)+1)</f>
        <v>qestionlist!$N$1:$N$10000</v>
      </c>
      <c r="O124" s="163" t="str">
        <f ca="1">+INDEX(qestionlist!AR:AR,MATCH(qidlist!I124,INDIRECT(qidlist!N124),0))</f>
        <v>今までの学習と結びつけて考える_認知的方略</v>
      </c>
      <c r="P124" s="163" t="str">
        <f ca="1">+INDEX(qes_num_corr!K:K,MATCH(qidlist!O124,qes_num_corr!I:I,0),0)</f>
        <v>q31</v>
      </c>
      <c r="Q124" s="31" t="str">
        <f t="shared" ca="1" si="28"/>
        <v>小5q31</v>
      </c>
      <c r="R124" s="31" t="str">
        <f t="shared" ca="1" si="17"/>
        <v>新しいことを勉強するとき，今までに勉強したことと関係があるかどうかを考えながら勉強する</v>
      </c>
      <c r="S124" s="31" t="str">
        <f t="shared" ca="1" si="18"/>
        <v>よく当てはまる</v>
      </c>
      <c r="T124" s="31" t="str">
        <f t="shared" ca="1" si="19"/>
        <v>少し当てはまる</v>
      </c>
      <c r="U124" s="31" t="str">
        <f t="shared" ca="1" si="20"/>
        <v>どちらともいえない</v>
      </c>
      <c r="V124" s="31" t="str">
        <f t="shared" ca="1" si="21"/>
        <v>あまり当てはまらない</v>
      </c>
      <c r="W124" s="31" t="str">
        <f t="shared" ca="1" si="22"/>
        <v>全く当てはまらない</v>
      </c>
      <c r="X124" s="31" t="str">
        <f t="shared" ca="1" si="23"/>
        <v/>
      </c>
      <c r="Y124" s="31" t="str">
        <f t="shared" ca="1" si="24"/>
        <v/>
      </c>
      <c r="Z124" s="31" t="str">
        <f t="shared" ca="1" si="25"/>
        <v/>
      </c>
    </row>
    <row r="125" spans="1:26" ht="20">
      <c r="A125"/>
      <c r="F125" s="160" t="s">
        <v>443</v>
      </c>
      <c r="G125" s="160" t="s">
        <v>456</v>
      </c>
      <c r="H125" s="160">
        <v>5</v>
      </c>
      <c r="I125" s="160">
        <v>13</v>
      </c>
      <c r="J125" s="162" t="str">
        <f t="shared" si="26"/>
        <v>小５</v>
      </c>
      <c r="K125" s="162" t="str">
        <f t="shared" si="27"/>
        <v>H30</v>
      </c>
      <c r="L125" s="162" t="str">
        <f t="shared" si="16"/>
        <v>H30_小５</v>
      </c>
      <c r="M125" s="162">
        <f>+MATCH(K125&amp;"_"&amp;qidlist!J125,original!$1:$1,0)+2</f>
        <v>15</v>
      </c>
      <c r="N125" s="162" t="str">
        <f>+"qestionlist!"&amp;ADDRESS(1,MATCH(K125&amp;"_"&amp;qidlist!J125,original!$1:$1,0)+1)&amp;":"&amp;ADDRESS(10000,MATCH(K125&amp;"_"&amp;qidlist!J125,original!$1:$1,0)+1)</f>
        <v>qestionlist!$N$1:$N$10000</v>
      </c>
      <c r="O125" s="163" t="str">
        <f ca="1">+INDEX(qestionlist!AR:AR,MATCH(qidlist!I125,INDIRECT(qidlist!N125),0))</f>
        <v>既習を見直す_プランニング方略</v>
      </c>
      <c r="P125" s="163" t="str">
        <f ca="1">+INDEX(qes_num_corr!K:K,MATCH(qidlist!O125,qes_num_corr!I:I,0),0)</f>
        <v>q15</v>
      </c>
      <c r="Q125" s="31" t="str">
        <f t="shared" ca="1" si="28"/>
        <v>小5q15</v>
      </c>
      <c r="R125" s="31" t="str">
        <f t="shared" ca="1" si="17"/>
        <v>勉強しているとき，たまに止まって，一度やったところを見直す</v>
      </c>
      <c r="S125" s="31" t="str">
        <f t="shared" ca="1" si="18"/>
        <v>よく当てはまる</v>
      </c>
      <c r="T125" s="31" t="str">
        <f t="shared" ca="1" si="19"/>
        <v>少し当てはまる</v>
      </c>
      <c r="U125" s="31" t="str">
        <f t="shared" ca="1" si="20"/>
        <v>どちらともいえない</v>
      </c>
      <c r="V125" s="31" t="str">
        <f t="shared" ca="1" si="21"/>
        <v>あまり当てはまらない</v>
      </c>
      <c r="W125" s="31" t="str">
        <f t="shared" ca="1" si="22"/>
        <v>全く当てはまらない</v>
      </c>
      <c r="X125" s="31" t="str">
        <f t="shared" ca="1" si="23"/>
        <v/>
      </c>
      <c r="Y125" s="31" t="str">
        <f t="shared" ca="1" si="24"/>
        <v/>
      </c>
      <c r="Z125" s="31" t="str">
        <f t="shared" ca="1" si="25"/>
        <v/>
      </c>
    </row>
    <row r="126" spans="1:26" ht="20">
      <c r="A126"/>
      <c r="F126" s="160" t="s">
        <v>443</v>
      </c>
      <c r="G126" s="160" t="s">
        <v>457</v>
      </c>
      <c r="H126" s="160">
        <v>5</v>
      </c>
      <c r="I126" s="160">
        <v>14</v>
      </c>
      <c r="J126" s="162" t="str">
        <f t="shared" si="26"/>
        <v>小５</v>
      </c>
      <c r="K126" s="162" t="str">
        <f t="shared" si="27"/>
        <v>H30</v>
      </c>
      <c r="L126" s="162" t="str">
        <f t="shared" si="16"/>
        <v>H30_小５</v>
      </c>
      <c r="M126" s="162">
        <f>+MATCH(K126&amp;"_"&amp;qidlist!J126,original!$1:$1,0)+2</f>
        <v>15</v>
      </c>
      <c r="N126" s="162" t="str">
        <f>+"qestionlist!"&amp;ADDRESS(1,MATCH(K126&amp;"_"&amp;qidlist!J126,original!$1:$1,0)+1)&amp;":"&amp;ADDRESS(10000,MATCH(K126&amp;"_"&amp;qidlist!J126,original!$1:$1,0)+1)</f>
        <v>qestionlist!$N$1:$N$10000</v>
      </c>
      <c r="O126" s="163" t="str">
        <f ca="1">+INDEX(qestionlist!AR:AR,MATCH(qidlist!I126,INDIRECT(qidlist!N126),0))</f>
        <v>内容を思い浮かべて考える_認知的方略</v>
      </c>
      <c r="P126" s="163" t="str">
        <f ca="1">+INDEX(qes_num_corr!K:K,MATCH(qidlist!O126,qes_num_corr!I:I,0),0)</f>
        <v>q28</v>
      </c>
      <c r="Q126" s="31" t="str">
        <f t="shared" ca="1" si="28"/>
        <v>小5q28</v>
      </c>
      <c r="R126" s="31" t="str">
        <f t="shared" ca="1" si="17"/>
        <v>勉強するときは，内ようを頭に思いうかべながら考える</v>
      </c>
      <c r="S126" s="31" t="str">
        <f t="shared" ca="1" si="18"/>
        <v>よく当てはまる</v>
      </c>
      <c r="T126" s="31" t="str">
        <f t="shared" ca="1" si="19"/>
        <v>少し当てはまる</v>
      </c>
      <c r="U126" s="31" t="str">
        <f t="shared" ca="1" si="20"/>
        <v>どちらともいえない</v>
      </c>
      <c r="V126" s="31" t="str">
        <f t="shared" ca="1" si="21"/>
        <v>あまり当てはまらない</v>
      </c>
      <c r="W126" s="31" t="str">
        <f t="shared" ca="1" si="22"/>
        <v>全く当てはまらない</v>
      </c>
      <c r="X126" s="31" t="str">
        <f t="shared" ca="1" si="23"/>
        <v/>
      </c>
      <c r="Y126" s="31" t="str">
        <f t="shared" ca="1" si="24"/>
        <v/>
      </c>
      <c r="Z126" s="31" t="str">
        <f t="shared" ca="1" si="25"/>
        <v/>
      </c>
    </row>
    <row r="127" spans="1:26" ht="20">
      <c r="A127"/>
      <c r="F127" s="160" t="s">
        <v>443</v>
      </c>
      <c r="G127" s="160" t="s">
        <v>458</v>
      </c>
      <c r="H127" s="160">
        <v>5</v>
      </c>
      <c r="I127" s="160">
        <v>15</v>
      </c>
      <c r="J127" s="162" t="str">
        <f t="shared" si="26"/>
        <v>小５</v>
      </c>
      <c r="K127" s="162" t="str">
        <f t="shared" si="27"/>
        <v>H30</v>
      </c>
      <c r="L127" s="162" t="str">
        <f t="shared" si="16"/>
        <v>H30_小５</v>
      </c>
      <c r="M127" s="162">
        <f>+MATCH(K127&amp;"_"&amp;qidlist!J127,original!$1:$1,0)+2</f>
        <v>15</v>
      </c>
      <c r="N127" s="162" t="str">
        <f>+"qestionlist!"&amp;ADDRESS(1,MATCH(K127&amp;"_"&amp;qidlist!J127,original!$1:$1,0)+1)&amp;":"&amp;ADDRESS(10000,MATCH(K127&amp;"_"&amp;qidlist!J127,original!$1:$1,0)+1)</f>
        <v>qestionlist!$N$1:$N$10000</v>
      </c>
      <c r="O127" s="163" t="str">
        <f ca="1">+INDEX(qestionlist!AR:AR,MATCH(qidlist!I127,INDIRECT(qidlist!N127),0))</f>
        <v>内容を覚えているか確かめる_柔軟的方略</v>
      </c>
      <c r="P127" s="163" t="str">
        <f ca="1">+INDEX(qes_num_corr!K:K,MATCH(qidlist!O127,qes_num_corr!I:I,0),0)</f>
        <v>q6</v>
      </c>
      <c r="Q127" s="31" t="str">
        <f t="shared" ca="1" si="28"/>
        <v>小5q6</v>
      </c>
      <c r="R127" s="31" t="str">
        <f t="shared" ca="1" si="17"/>
        <v>勉強しているときに，やった内ようを覚えているかどうかをたしかめる</v>
      </c>
      <c r="S127" s="31" t="str">
        <f t="shared" ca="1" si="18"/>
        <v>よく当てはまる</v>
      </c>
      <c r="T127" s="31" t="str">
        <f t="shared" ca="1" si="19"/>
        <v>少し当てはまる</v>
      </c>
      <c r="U127" s="31" t="str">
        <f t="shared" ca="1" si="20"/>
        <v>どちらともいえない</v>
      </c>
      <c r="V127" s="31" t="str">
        <f t="shared" ca="1" si="21"/>
        <v>あまり当てはまらない</v>
      </c>
      <c r="W127" s="31" t="str">
        <f t="shared" ca="1" si="22"/>
        <v>全く当てはまらない</v>
      </c>
      <c r="X127" s="31" t="str">
        <f t="shared" ca="1" si="23"/>
        <v/>
      </c>
      <c r="Y127" s="31" t="str">
        <f t="shared" ca="1" si="24"/>
        <v/>
      </c>
      <c r="Z127" s="31" t="str">
        <f t="shared" ca="1" si="25"/>
        <v/>
      </c>
    </row>
    <row r="128" spans="1:26" ht="20">
      <c r="A128"/>
      <c r="F128" s="160" t="s">
        <v>443</v>
      </c>
      <c r="G128" s="160" t="s">
        <v>459</v>
      </c>
      <c r="H128" s="160">
        <v>5</v>
      </c>
      <c r="I128" s="160">
        <v>16</v>
      </c>
      <c r="J128" s="162" t="str">
        <f t="shared" si="26"/>
        <v>小５</v>
      </c>
      <c r="K128" s="162" t="str">
        <f t="shared" si="27"/>
        <v>H30</v>
      </c>
      <c r="L128" s="162" t="str">
        <f t="shared" si="16"/>
        <v>H30_小５</v>
      </c>
      <c r="M128" s="162">
        <f>+MATCH(K128&amp;"_"&amp;qidlist!J128,original!$1:$1,0)+2</f>
        <v>15</v>
      </c>
      <c r="N128" s="162" t="str">
        <f>+"qestionlist!"&amp;ADDRESS(1,MATCH(K128&amp;"_"&amp;qidlist!J128,original!$1:$1,0)+1)&amp;":"&amp;ADDRESS(10000,MATCH(K128&amp;"_"&amp;qidlist!J128,original!$1:$1,0)+1)</f>
        <v>qestionlist!$N$1:$N$10000</v>
      </c>
      <c r="O128" s="163" t="str">
        <f ca="1">+INDEX(qestionlist!AR:AR,MATCH(qidlist!I128,INDIRECT(qidlist!N128),0))</f>
        <v>わからないとき、友達に答えを聞く_人的リソース方略</v>
      </c>
      <c r="P128" s="163" t="str">
        <f ca="1">+INDEX(qes_num_corr!K:K,MATCH(qidlist!O128,qes_num_corr!I:I,0),0)</f>
        <v>q24</v>
      </c>
      <c r="Q128" s="31" t="str">
        <f t="shared" ca="1" si="28"/>
        <v>小5q24</v>
      </c>
      <c r="R128" s="31" t="str">
        <f t="shared" ca="1" si="17"/>
        <v>勉強でわからないところがあったら，友達にその答えをきく</v>
      </c>
      <c r="S128" s="31" t="str">
        <f t="shared" ca="1" si="18"/>
        <v>よく当てはまる</v>
      </c>
      <c r="T128" s="31" t="str">
        <f t="shared" ca="1" si="19"/>
        <v>少し当てはまる</v>
      </c>
      <c r="U128" s="31" t="str">
        <f t="shared" ca="1" si="20"/>
        <v>どちらともいえない</v>
      </c>
      <c r="V128" s="31" t="str">
        <f t="shared" ca="1" si="21"/>
        <v>あまり当てはまらない</v>
      </c>
      <c r="W128" s="31" t="str">
        <f t="shared" ca="1" si="22"/>
        <v>全く当てはまらない</v>
      </c>
      <c r="X128" s="31" t="str">
        <f t="shared" ca="1" si="23"/>
        <v/>
      </c>
      <c r="Y128" s="31" t="str">
        <f t="shared" ca="1" si="24"/>
        <v/>
      </c>
      <c r="Z128" s="31" t="str">
        <f t="shared" ca="1" si="25"/>
        <v/>
      </c>
    </row>
    <row r="129" spans="1:26" ht="20">
      <c r="A129"/>
      <c r="F129" s="160" t="s">
        <v>443</v>
      </c>
      <c r="G129" s="160" t="s">
        <v>460</v>
      </c>
      <c r="H129" s="160">
        <v>5</v>
      </c>
      <c r="I129" s="160">
        <v>17</v>
      </c>
      <c r="J129" s="162" t="str">
        <f t="shared" si="26"/>
        <v>小５</v>
      </c>
      <c r="K129" s="162" t="str">
        <f t="shared" si="27"/>
        <v>H30</v>
      </c>
      <c r="L129" s="162" t="str">
        <f t="shared" si="16"/>
        <v>H30_小５</v>
      </c>
      <c r="M129" s="162">
        <f>+MATCH(K129&amp;"_"&amp;qidlist!J129,original!$1:$1,0)+2</f>
        <v>15</v>
      </c>
      <c r="N129" s="162" t="str">
        <f>+"qestionlist!"&amp;ADDRESS(1,MATCH(K129&amp;"_"&amp;qidlist!J129,original!$1:$1,0)+1)&amp;":"&amp;ADDRESS(10000,MATCH(K129&amp;"_"&amp;qidlist!J129,original!$1:$1,0)+1)</f>
        <v>qestionlist!$N$1:$N$10000</v>
      </c>
      <c r="O129" s="163" t="str">
        <f ca="1">+INDEX(qestionlist!AR:AR,MATCH(qidlist!I129,INDIRECT(qidlist!N129),0))</f>
        <v>やり方が自分に合っているか考える_柔軟的方略</v>
      </c>
      <c r="P129" s="163" t="str">
        <f ca="1">+INDEX(qes_num_corr!K:K,MATCH(qidlist!O129,qes_num_corr!I:I,0),0)</f>
        <v>q4</v>
      </c>
      <c r="Q129" s="31" t="str">
        <f t="shared" ca="1" si="28"/>
        <v>小5q4</v>
      </c>
      <c r="R129" s="31" t="str">
        <f t="shared" ca="1" si="17"/>
        <v>勉強のやり方が，自分に合っているかどうかを考えながら勉強する</v>
      </c>
      <c r="S129" s="31" t="str">
        <f t="shared" ca="1" si="18"/>
        <v>よく当てはまる</v>
      </c>
      <c r="T129" s="31" t="str">
        <f t="shared" ca="1" si="19"/>
        <v>少し当てはまる</v>
      </c>
      <c r="U129" s="31" t="str">
        <f t="shared" ca="1" si="20"/>
        <v>どちらともいえない</v>
      </c>
      <c r="V129" s="31" t="str">
        <f t="shared" ca="1" si="21"/>
        <v>あまり当てはまらない</v>
      </c>
      <c r="W129" s="31" t="str">
        <f t="shared" ca="1" si="22"/>
        <v>全く当てはまらない</v>
      </c>
      <c r="X129" s="31" t="str">
        <f t="shared" ca="1" si="23"/>
        <v/>
      </c>
      <c r="Y129" s="31" t="str">
        <f t="shared" ca="1" si="24"/>
        <v/>
      </c>
      <c r="Z129" s="31" t="str">
        <f t="shared" ca="1" si="25"/>
        <v/>
      </c>
    </row>
    <row r="130" spans="1:26" ht="20">
      <c r="A130"/>
      <c r="F130" s="160" t="s">
        <v>443</v>
      </c>
      <c r="G130" s="160" t="s">
        <v>461</v>
      </c>
      <c r="H130" s="160">
        <v>5</v>
      </c>
      <c r="I130" s="160">
        <v>18</v>
      </c>
      <c r="J130" s="162" t="str">
        <f t="shared" si="26"/>
        <v>小５</v>
      </c>
      <c r="K130" s="162" t="str">
        <f t="shared" si="27"/>
        <v>H30</v>
      </c>
      <c r="L130" s="162" t="str">
        <f t="shared" si="16"/>
        <v>H30_小５</v>
      </c>
      <c r="M130" s="162">
        <f>+MATCH(K130&amp;"_"&amp;qidlist!J130,original!$1:$1,0)+2</f>
        <v>15</v>
      </c>
      <c r="N130" s="162" t="str">
        <f>+"qestionlist!"&amp;ADDRESS(1,MATCH(K130&amp;"_"&amp;qidlist!J130,original!$1:$1,0)+1)&amp;":"&amp;ADDRESS(10000,MATCH(K130&amp;"_"&amp;qidlist!J130,original!$1:$1,0)+1)</f>
        <v>qestionlist!$N$1:$N$10000</v>
      </c>
      <c r="O130" s="163" t="str">
        <f ca="1">+INDEX(qestionlist!AR:AR,MATCH(qidlist!I130,INDIRECT(qidlist!N130),0))</f>
        <v>言われなくてもノートにまとめる_作業方略</v>
      </c>
      <c r="P130" s="163" t="str">
        <f ca="1">+INDEX(qes_num_corr!K:K,MATCH(qidlist!O130,qes_num_corr!I:I,0),0)</f>
        <v>q20</v>
      </c>
      <c r="Q130" s="31" t="str">
        <f t="shared" ca="1" si="28"/>
        <v>小5q20</v>
      </c>
      <c r="R130" s="31" t="str">
        <f t="shared" ca="1" si="17"/>
        <v>勉強していて大切だと思ったところは，言われなくてもノートにまとめる</v>
      </c>
      <c r="S130" s="31" t="str">
        <f t="shared" ca="1" si="18"/>
        <v>よく当てはまる</v>
      </c>
      <c r="T130" s="31" t="str">
        <f t="shared" ca="1" si="19"/>
        <v>少し当てはまる</v>
      </c>
      <c r="U130" s="31" t="str">
        <f t="shared" ca="1" si="20"/>
        <v>どちらともいえない</v>
      </c>
      <c r="V130" s="31" t="str">
        <f t="shared" ca="1" si="21"/>
        <v>あまり当てはまらない</v>
      </c>
      <c r="W130" s="31" t="str">
        <f t="shared" ca="1" si="22"/>
        <v>全く当てはまらない</v>
      </c>
      <c r="X130" s="31" t="str">
        <f t="shared" ca="1" si="23"/>
        <v/>
      </c>
      <c r="Y130" s="31" t="str">
        <f t="shared" ca="1" si="24"/>
        <v/>
      </c>
      <c r="Z130" s="31" t="str">
        <f t="shared" ca="1" si="25"/>
        <v/>
      </c>
    </row>
    <row r="131" spans="1:26" ht="20">
      <c r="A131"/>
      <c r="F131" s="160" t="s">
        <v>443</v>
      </c>
      <c r="G131" s="160" t="s">
        <v>462</v>
      </c>
      <c r="H131" s="160">
        <v>5</v>
      </c>
      <c r="I131" s="160">
        <v>19</v>
      </c>
      <c r="J131" s="162" t="str">
        <f t="shared" si="26"/>
        <v>小５</v>
      </c>
      <c r="K131" s="162" t="str">
        <f t="shared" si="27"/>
        <v>H30</v>
      </c>
      <c r="L131" s="162" t="str">
        <f t="shared" si="16"/>
        <v>H30_小５</v>
      </c>
      <c r="M131" s="162">
        <f>+MATCH(K131&amp;"_"&amp;qidlist!J131,original!$1:$1,0)+2</f>
        <v>15</v>
      </c>
      <c r="N131" s="162" t="str">
        <f>+"qestionlist!"&amp;ADDRESS(1,MATCH(K131&amp;"_"&amp;qidlist!J131,original!$1:$1,0)+1)&amp;":"&amp;ADDRESS(10000,MATCH(K131&amp;"_"&amp;qidlist!J131,original!$1:$1,0)+1)</f>
        <v>qestionlist!$N$1:$N$10000</v>
      </c>
      <c r="O131" s="163" t="str">
        <f ca="1">+INDEX(qestionlist!AR:AR,MATCH(qidlist!I131,INDIRECT(qidlist!N131),0))</f>
        <v>最初に計画を立ててから勉強を始める_プランニング方略</v>
      </c>
      <c r="P131" s="163" t="str">
        <f ca="1">+INDEX(qes_num_corr!K:K,MATCH(qidlist!O131,qes_num_corr!I:I,0),0)</f>
        <v>q12</v>
      </c>
      <c r="Q131" s="31" t="str">
        <f t="shared" ca="1" si="28"/>
        <v>小5q12</v>
      </c>
      <c r="R131" s="31" t="str">
        <f t="shared" ca="1" si="17"/>
        <v>勉強するときは，最初に計画を立ててから始める</v>
      </c>
      <c r="S131" s="31" t="str">
        <f t="shared" ca="1" si="18"/>
        <v>よく当てはまる</v>
      </c>
      <c r="T131" s="31" t="str">
        <f t="shared" ca="1" si="19"/>
        <v>少し当てはまる</v>
      </c>
      <c r="U131" s="31" t="str">
        <f t="shared" ca="1" si="20"/>
        <v>どちらともいえない</v>
      </c>
      <c r="V131" s="31" t="str">
        <f t="shared" ca="1" si="21"/>
        <v>あまり当てはまらない</v>
      </c>
      <c r="W131" s="31" t="str">
        <f t="shared" ca="1" si="22"/>
        <v>全く当てはまらない</v>
      </c>
      <c r="X131" s="31" t="str">
        <f t="shared" ca="1" si="23"/>
        <v/>
      </c>
      <c r="Y131" s="31" t="str">
        <f t="shared" ca="1" si="24"/>
        <v/>
      </c>
      <c r="Z131" s="31" t="str">
        <f t="shared" ca="1" si="25"/>
        <v/>
      </c>
    </row>
    <row r="132" spans="1:26" ht="20">
      <c r="A132"/>
      <c r="F132" s="160" t="s">
        <v>443</v>
      </c>
      <c r="G132" s="160" t="s">
        <v>463</v>
      </c>
      <c r="H132" s="160">
        <v>5</v>
      </c>
      <c r="I132" s="160">
        <v>20</v>
      </c>
      <c r="J132" s="162" t="str">
        <f t="shared" si="26"/>
        <v>小５</v>
      </c>
      <c r="K132" s="162" t="str">
        <f t="shared" si="27"/>
        <v>H30</v>
      </c>
      <c r="L132" s="162" t="str">
        <f t="shared" si="16"/>
        <v>H30_小５</v>
      </c>
      <c r="M132" s="162">
        <f>+MATCH(K132&amp;"_"&amp;qidlist!J132,original!$1:$1,0)+2</f>
        <v>15</v>
      </c>
      <c r="N132" s="162" t="str">
        <f>+"qestionlist!"&amp;ADDRESS(1,MATCH(K132&amp;"_"&amp;qidlist!J132,original!$1:$1,0)+1)&amp;":"&amp;ADDRESS(10000,MATCH(K132&amp;"_"&amp;qidlist!J132,original!$1:$1,0)+1)</f>
        <v>qestionlist!$N$1:$N$10000</v>
      </c>
      <c r="O132" s="163" t="str">
        <f ca="1">+INDEX(qestionlist!AR:AR,MATCH(qidlist!I132,INDIRECT(qidlist!N132),0))</f>
        <v>勉強をする前に何を勉強するか考える_柔軟的方略</v>
      </c>
      <c r="P132" s="163" t="str">
        <f ca="1">+INDEX(qes_num_corr!K:K,MATCH(qidlist!O132,qes_num_corr!I:I,0),0)</f>
        <v>q7</v>
      </c>
      <c r="Q132" s="31" t="str">
        <f t="shared" ca="1" si="28"/>
        <v>小5q7</v>
      </c>
      <c r="R132" s="31" t="str">
        <f t="shared" ca="1" si="17"/>
        <v>勉強する前に，これから何を勉強しなければならないかについて考える</v>
      </c>
      <c r="S132" s="31" t="str">
        <f t="shared" ca="1" si="18"/>
        <v>よく当てはまる</v>
      </c>
      <c r="T132" s="31" t="str">
        <f t="shared" ca="1" si="19"/>
        <v>少し当てはまる</v>
      </c>
      <c r="U132" s="31" t="str">
        <f t="shared" ca="1" si="20"/>
        <v>どちらともいえない</v>
      </c>
      <c r="V132" s="31" t="str">
        <f t="shared" ca="1" si="21"/>
        <v>あまり当てはまらない</v>
      </c>
      <c r="W132" s="31" t="str">
        <f t="shared" ca="1" si="22"/>
        <v>全く当てはまらない</v>
      </c>
      <c r="X132" s="31" t="str">
        <f t="shared" ca="1" si="23"/>
        <v/>
      </c>
      <c r="Y132" s="31" t="str">
        <f t="shared" ca="1" si="24"/>
        <v/>
      </c>
      <c r="Z132" s="31" t="str">
        <f t="shared" ca="1" si="25"/>
        <v/>
      </c>
    </row>
    <row r="133" spans="1:26" ht="20">
      <c r="A133"/>
      <c r="F133" s="160" t="s">
        <v>443</v>
      </c>
      <c r="G133" s="160" t="s">
        <v>464</v>
      </c>
      <c r="H133" s="160">
        <v>5</v>
      </c>
      <c r="I133" s="160">
        <v>21</v>
      </c>
      <c r="J133" s="162" t="str">
        <f t="shared" si="26"/>
        <v>小５</v>
      </c>
      <c r="K133" s="162" t="str">
        <f t="shared" si="27"/>
        <v>H30</v>
      </c>
      <c r="L133" s="162" t="str">
        <f t="shared" ref="L133:L196" si="29">K133&amp;"_"&amp;J133</f>
        <v>H30_小５</v>
      </c>
      <c r="M133" s="162">
        <f>+MATCH(K133&amp;"_"&amp;qidlist!J133,original!$1:$1,0)+2</f>
        <v>15</v>
      </c>
      <c r="N133" s="162" t="str">
        <f>+"qestionlist!"&amp;ADDRESS(1,MATCH(K133&amp;"_"&amp;qidlist!J133,original!$1:$1,0)+1)&amp;":"&amp;ADDRESS(10000,MATCH(K133&amp;"_"&amp;qidlist!J133,original!$1:$1,0)+1)</f>
        <v>qestionlist!$N$1:$N$10000</v>
      </c>
      <c r="O133" s="163" t="str">
        <f ca="1">+INDEX(qestionlist!AR:AR,MATCH(qidlist!I133,INDIRECT(qidlist!N133),0))</f>
        <v>わからないときは、友達にやり方を聞く_人的リソース方略</v>
      </c>
      <c r="P133" s="163" t="str">
        <f ca="1">+INDEX(qes_num_corr!K:K,MATCH(qidlist!O133,qes_num_corr!I:I,0),0)</f>
        <v>q25</v>
      </c>
      <c r="Q133" s="31" t="str">
        <f t="shared" ca="1" si="28"/>
        <v>小5q25</v>
      </c>
      <c r="R133" s="31" t="str">
        <f t="shared" ref="R133:R196" ca="1" si="30">INDEX(INDIRECT(L133&amp;"!F:F"), MATCH(I133, INDIRECT(L133&amp;"!A:A"),0),0)</f>
        <v>勉強でわからないところがあったら，友達に勉強のやり方をきく</v>
      </c>
      <c r="S133" s="31" t="str">
        <f t="shared" ref="S133:S196" ca="1" si="31">INDEX(INDIRECT(L133&amp;"!G:G"), MATCH(I133, INDIRECT(L133&amp;"!A:A"),0),0)&amp;""</f>
        <v>よく当てはまる</v>
      </c>
      <c r="T133" s="31" t="str">
        <f t="shared" ref="T133:T196" ca="1" si="32">INDEX(INDIRECT(L133&amp;"!H:H"), MATCH(I133, INDIRECT(L133&amp;"!A:A"),0),0)&amp;""</f>
        <v>少し当てはまる</v>
      </c>
      <c r="U133" s="31" t="str">
        <f t="shared" ref="U133:U196" ca="1" si="33">INDEX(INDIRECT(L133&amp;"!I:I"), MATCH(I133, INDIRECT(L133&amp;"!A:A"),0),0)&amp;""</f>
        <v>どちらともいえない</v>
      </c>
      <c r="V133" s="31" t="str">
        <f t="shared" ref="V133:V196" ca="1" si="34">INDEX(INDIRECT(L133&amp;"!J:J"), MATCH(I133, INDIRECT(L133&amp;"!A:A"),0),0)&amp;""</f>
        <v>あまり当てはまらない</v>
      </c>
      <c r="W133" s="31" t="str">
        <f t="shared" ref="W133:W196" ca="1" si="35">INDEX(INDIRECT(L133&amp;"!K:K"), MATCH(I133, INDIRECT(L133&amp;"!A:A"),0),0)&amp;""</f>
        <v>全く当てはまらない</v>
      </c>
      <c r="X133" s="31" t="str">
        <f t="shared" ref="X133:X196" ca="1" si="36">INDEX(INDIRECT(L133&amp;"!L:L"), MATCH(I133, INDIRECT(L133&amp;"!A:A"),0),0)&amp;""</f>
        <v/>
      </c>
      <c r="Y133" s="31" t="str">
        <f t="shared" ref="Y133:Y196" ca="1" si="37">INDEX(INDIRECT(L133&amp;"!M:M"), MATCH(I133, INDIRECT(L133&amp;"!A:A"),0),0)&amp;""</f>
        <v/>
      </c>
      <c r="Z133" s="31" t="str">
        <f t="shared" ref="Z133:Z196" ca="1" si="38">INDEX(INDIRECT(L133&amp;"!N:N"), MATCH(I133, INDIRECT(L133&amp;"!A:A"),0),0)&amp;""</f>
        <v/>
      </c>
    </row>
    <row r="134" spans="1:26" ht="20">
      <c r="A134"/>
      <c r="F134" s="160" t="s">
        <v>443</v>
      </c>
      <c r="G134" s="160" t="s">
        <v>465</v>
      </c>
      <c r="H134" s="160">
        <v>5</v>
      </c>
      <c r="I134" s="160">
        <v>22</v>
      </c>
      <c r="J134" s="162" t="str">
        <f t="shared" si="26"/>
        <v>小５</v>
      </c>
      <c r="K134" s="162" t="str">
        <f t="shared" si="27"/>
        <v>H30</v>
      </c>
      <c r="L134" s="162" t="str">
        <f t="shared" si="29"/>
        <v>H30_小５</v>
      </c>
      <c r="M134" s="162">
        <f>+MATCH(K134&amp;"_"&amp;qidlist!J134,original!$1:$1,0)+2</f>
        <v>15</v>
      </c>
      <c r="N134" s="162" t="str">
        <f>+"qestionlist!"&amp;ADDRESS(1,MATCH(K134&amp;"_"&amp;qidlist!J134,original!$1:$1,0)+1)&amp;":"&amp;ADDRESS(10000,MATCH(K134&amp;"_"&amp;qidlist!J134,original!$1:$1,0)+1)</f>
        <v>qestionlist!$N$1:$N$10000</v>
      </c>
      <c r="O134" s="163" t="str">
        <f ca="1">+INDEX(qestionlist!AR:AR,MATCH(qidlist!I134,INDIRECT(qidlist!N134),0))</f>
        <v>必要なものを用意してから勉強する_作業方略</v>
      </c>
      <c r="P134" s="163" t="str">
        <f ca="1">+INDEX(qes_num_corr!K:K,MATCH(qidlist!O134,qes_num_corr!I:I,0),0)</f>
        <v>q19</v>
      </c>
      <c r="Q134" s="31" t="str">
        <f t="shared" ca="1" si="28"/>
        <v>小5q19</v>
      </c>
      <c r="R134" s="31" t="str">
        <f t="shared" ca="1" si="30"/>
        <v>勉強する前に，勉強に必要な本などを用意してから勉強するようにしている</v>
      </c>
      <c r="S134" s="31" t="str">
        <f t="shared" ca="1" si="31"/>
        <v>よく当てはまる</v>
      </c>
      <c r="T134" s="31" t="str">
        <f t="shared" ca="1" si="32"/>
        <v>少し当てはまる</v>
      </c>
      <c r="U134" s="31" t="str">
        <f t="shared" ca="1" si="33"/>
        <v>どちらともいえない</v>
      </c>
      <c r="V134" s="31" t="str">
        <f t="shared" ca="1" si="34"/>
        <v>あまり当てはまらない</v>
      </c>
      <c r="W134" s="31" t="str">
        <f t="shared" ca="1" si="35"/>
        <v>全く当てはまらない</v>
      </c>
      <c r="X134" s="31" t="str">
        <f t="shared" ca="1" si="36"/>
        <v/>
      </c>
      <c r="Y134" s="31" t="str">
        <f t="shared" ca="1" si="37"/>
        <v/>
      </c>
      <c r="Z134" s="31" t="str">
        <f t="shared" ca="1" si="38"/>
        <v/>
      </c>
    </row>
    <row r="135" spans="1:26" ht="20">
      <c r="A135"/>
      <c r="F135" s="160" t="s">
        <v>443</v>
      </c>
      <c r="G135" s="160" t="s">
        <v>466</v>
      </c>
      <c r="H135" s="160">
        <v>5</v>
      </c>
      <c r="I135" s="160">
        <v>23</v>
      </c>
      <c r="J135" s="162" t="str">
        <f t="shared" si="26"/>
        <v>小５</v>
      </c>
      <c r="K135" s="162" t="str">
        <f t="shared" si="27"/>
        <v>H30</v>
      </c>
      <c r="L135" s="162" t="str">
        <f t="shared" si="29"/>
        <v>H30_小５</v>
      </c>
      <c r="M135" s="162">
        <f>+MATCH(K135&amp;"_"&amp;qidlist!J135,original!$1:$1,0)+2</f>
        <v>15</v>
      </c>
      <c r="N135" s="162" t="str">
        <f>+"qestionlist!"&amp;ADDRESS(1,MATCH(K135&amp;"_"&amp;qidlist!J135,original!$1:$1,0)+1)&amp;":"&amp;ADDRESS(10000,MATCH(K135&amp;"_"&amp;qidlist!J135,original!$1:$1,0)+1)</f>
        <v>qestionlist!$N$1:$N$10000</v>
      </c>
      <c r="O135" s="163" t="str">
        <f ca="1">+INDEX(qestionlist!AR:AR,MATCH(qidlist!I135,INDIRECT(qidlist!N135),0))</f>
        <v>勉強のできる友達と同じやり方でやる_人的リソース方略</v>
      </c>
      <c r="P135" s="163" t="str">
        <f ca="1">+INDEX(qes_num_corr!K:K,MATCH(qidlist!O135,qes_num_corr!I:I,0),0)</f>
        <v>q26</v>
      </c>
      <c r="Q135" s="31" t="str">
        <f t="shared" ca="1" si="28"/>
        <v>小5q26</v>
      </c>
      <c r="R135" s="31" t="str">
        <f t="shared" ca="1" si="30"/>
        <v>勉強のできる友達と，同じやり方で勉強する</v>
      </c>
      <c r="S135" s="31" t="str">
        <f t="shared" ca="1" si="31"/>
        <v>よく当てはまる</v>
      </c>
      <c r="T135" s="31" t="str">
        <f t="shared" ca="1" si="32"/>
        <v>少し当てはまる</v>
      </c>
      <c r="U135" s="31" t="str">
        <f t="shared" ca="1" si="33"/>
        <v>どちらともいえない</v>
      </c>
      <c r="V135" s="31" t="str">
        <f t="shared" ca="1" si="34"/>
        <v>あまり当てはまらない</v>
      </c>
      <c r="W135" s="31" t="str">
        <f t="shared" ca="1" si="35"/>
        <v>全く当てはまらない</v>
      </c>
      <c r="X135" s="31" t="str">
        <f t="shared" ca="1" si="36"/>
        <v/>
      </c>
      <c r="Y135" s="31" t="str">
        <f t="shared" ca="1" si="37"/>
        <v/>
      </c>
      <c r="Z135" s="31" t="str">
        <f t="shared" ca="1" si="38"/>
        <v/>
      </c>
    </row>
    <row r="136" spans="1:26" ht="20">
      <c r="A136"/>
      <c r="F136" s="160" t="s">
        <v>443</v>
      </c>
      <c r="G136" s="160" t="s">
        <v>467</v>
      </c>
      <c r="H136" s="160">
        <v>5</v>
      </c>
      <c r="I136" s="160">
        <v>24</v>
      </c>
      <c r="J136" s="162" t="str">
        <f t="shared" si="26"/>
        <v>小５</v>
      </c>
      <c r="K136" s="162" t="str">
        <f t="shared" si="27"/>
        <v>H30</v>
      </c>
      <c r="L136" s="162" t="str">
        <f t="shared" si="29"/>
        <v>H30_小５</v>
      </c>
      <c r="M136" s="162">
        <f>+MATCH(K136&amp;"_"&amp;qidlist!J136,original!$1:$1,0)+2</f>
        <v>15</v>
      </c>
      <c r="N136" s="162" t="str">
        <f>+"qestionlist!"&amp;ADDRESS(1,MATCH(K136&amp;"_"&amp;qidlist!J136,original!$1:$1,0)+1)&amp;":"&amp;ADDRESS(10000,MATCH(K136&amp;"_"&amp;qidlist!J136,original!$1:$1,0)+1)</f>
        <v>qestionlist!$N$1:$N$10000</v>
      </c>
      <c r="O136" s="163" t="str">
        <f ca="1">+INDEX(qestionlist!AR:AR,MATCH(qidlist!I136,INDIRECT(qidlist!N136),0))</f>
        <v>正しいか確かめる_プランニング方略</v>
      </c>
      <c r="P136" s="163" t="str">
        <f ca="1">+INDEX(qes_num_corr!K:K,MATCH(qidlist!O136,qes_num_corr!I:I,0),0)</f>
        <v>q13</v>
      </c>
      <c r="Q136" s="31" t="str">
        <f t="shared" ca="1" si="28"/>
        <v>小5q13</v>
      </c>
      <c r="R136" s="31" t="str">
        <f t="shared" ca="1" si="30"/>
        <v>勉強をしているときに，やっていることが正しくできているかどうかをたしかめる</v>
      </c>
      <c r="S136" s="31" t="str">
        <f t="shared" ca="1" si="31"/>
        <v>よく当てはまる</v>
      </c>
      <c r="T136" s="31" t="str">
        <f t="shared" ca="1" si="32"/>
        <v>少し当てはまる</v>
      </c>
      <c r="U136" s="31" t="str">
        <f t="shared" ca="1" si="33"/>
        <v>どちらともいえない</v>
      </c>
      <c r="V136" s="31" t="str">
        <f t="shared" ca="1" si="34"/>
        <v>あまり当てはまらない</v>
      </c>
      <c r="W136" s="31" t="str">
        <f t="shared" ca="1" si="35"/>
        <v>全く当てはまらない</v>
      </c>
      <c r="X136" s="31" t="str">
        <f t="shared" ca="1" si="36"/>
        <v/>
      </c>
      <c r="Y136" s="31" t="str">
        <f t="shared" ca="1" si="37"/>
        <v/>
      </c>
      <c r="Z136" s="31" t="str">
        <f t="shared" ca="1" si="38"/>
        <v/>
      </c>
    </row>
    <row r="137" spans="1:26" ht="20">
      <c r="A137"/>
      <c r="F137" s="160" t="s">
        <v>443</v>
      </c>
      <c r="G137" s="160" t="s">
        <v>468</v>
      </c>
      <c r="H137" s="160">
        <v>5</v>
      </c>
      <c r="I137" s="160">
        <v>25</v>
      </c>
      <c r="J137" s="162" t="str">
        <f t="shared" si="26"/>
        <v>小５</v>
      </c>
      <c r="K137" s="162" t="str">
        <f t="shared" si="27"/>
        <v>H30</v>
      </c>
      <c r="L137" s="162" t="str">
        <f t="shared" si="29"/>
        <v>H30_小５</v>
      </c>
      <c r="M137" s="162">
        <f>+MATCH(K137&amp;"_"&amp;qidlist!J137,original!$1:$1,0)+2</f>
        <v>15</v>
      </c>
      <c r="N137" s="162" t="str">
        <f>+"qestionlist!"&amp;ADDRESS(1,MATCH(K137&amp;"_"&amp;qidlist!J137,original!$1:$1,0)+1)&amp;":"&amp;ADDRESS(10000,MATCH(K137&amp;"_"&amp;qidlist!J137,original!$1:$1,0)+1)</f>
        <v>qestionlist!$N$1:$N$10000</v>
      </c>
      <c r="O137" s="163" t="str">
        <f ca="1">+INDEX(qestionlist!AR:AR,MATCH(qidlist!I137,INDIRECT(qidlist!N137),0))</f>
        <v>計画に沿って行う_プランニング方略</v>
      </c>
      <c r="P137" s="163" t="str">
        <f ca="1">+INDEX(qes_num_corr!K:K,MATCH(qidlist!O137,qes_num_corr!I:I,0),0)</f>
        <v>q14</v>
      </c>
      <c r="Q137" s="31" t="str">
        <f t="shared" ca="1" si="28"/>
        <v>小5q14</v>
      </c>
      <c r="R137" s="31" t="str">
        <f t="shared" ca="1" si="30"/>
        <v>勉強するときは，自分で決めた計画にそって行う</v>
      </c>
      <c r="S137" s="31" t="str">
        <f t="shared" ca="1" si="31"/>
        <v>よく当てはまる</v>
      </c>
      <c r="T137" s="31" t="str">
        <f t="shared" ca="1" si="32"/>
        <v>少し当てはまる</v>
      </c>
      <c r="U137" s="31" t="str">
        <f t="shared" ca="1" si="33"/>
        <v>どちらともいえない</v>
      </c>
      <c r="V137" s="31" t="str">
        <f t="shared" ca="1" si="34"/>
        <v>あまり当てはまらない</v>
      </c>
      <c r="W137" s="31" t="str">
        <f t="shared" ca="1" si="35"/>
        <v>全く当てはまらない</v>
      </c>
      <c r="X137" s="31" t="str">
        <f t="shared" ca="1" si="36"/>
        <v/>
      </c>
      <c r="Y137" s="31" t="str">
        <f t="shared" ca="1" si="37"/>
        <v/>
      </c>
      <c r="Z137" s="31" t="str">
        <f t="shared" ca="1" si="38"/>
        <v/>
      </c>
    </row>
    <row r="138" spans="1:26" ht="20">
      <c r="A138"/>
      <c r="F138" s="160" t="s">
        <v>443</v>
      </c>
      <c r="G138" s="160" t="s">
        <v>469</v>
      </c>
      <c r="H138" s="160">
        <v>5</v>
      </c>
      <c r="I138" s="160">
        <v>26</v>
      </c>
      <c r="J138" s="162" t="str">
        <f t="shared" si="26"/>
        <v>小５</v>
      </c>
      <c r="K138" s="162" t="str">
        <f t="shared" si="27"/>
        <v>H30</v>
      </c>
      <c r="L138" s="162" t="str">
        <f t="shared" si="29"/>
        <v>H30_小５</v>
      </c>
      <c r="M138" s="162">
        <f>+MATCH(K138&amp;"_"&amp;qidlist!J138,original!$1:$1,0)+2</f>
        <v>15</v>
      </c>
      <c r="N138" s="162" t="str">
        <f>+"qestionlist!"&amp;ADDRESS(1,MATCH(K138&amp;"_"&amp;qidlist!J138,original!$1:$1,0)+1)&amp;":"&amp;ADDRESS(10000,MATCH(K138&amp;"_"&amp;qidlist!J138,original!$1:$1,0)+1)</f>
        <v>qestionlist!$N$1:$N$10000</v>
      </c>
      <c r="O138" s="163" t="str">
        <f ca="1">+INDEX(qestionlist!AR:AR,MATCH(qidlist!I138,INDIRECT(qidlist!N138),0))</f>
        <v>嫌なところもよい成績をとるためにがんばる_努力調整方略</v>
      </c>
      <c r="P138" s="163" t="str">
        <f ca="1">+INDEX(qes_num_corr!K:K,MATCH(qidlist!O138,qes_num_corr!I:I,0),0)</f>
        <v>q36</v>
      </c>
      <c r="Q138" s="31" t="str">
        <f t="shared" ca="1" si="28"/>
        <v>小5q36</v>
      </c>
      <c r="R138" s="31" t="str">
        <f t="shared" ca="1" si="30"/>
        <v>今やっていることが気に入らなかったとしても，学校の勉強でよい成績をとるために一生けん命がんばる</v>
      </c>
      <c r="S138" s="31" t="str">
        <f t="shared" ca="1" si="31"/>
        <v>よく当てはまる</v>
      </c>
      <c r="T138" s="31" t="str">
        <f t="shared" ca="1" si="32"/>
        <v>少し当てはまる</v>
      </c>
      <c r="U138" s="31" t="str">
        <f t="shared" ca="1" si="33"/>
        <v>どちらともいえない</v>
      </c>
      <c r="V138" s="31" t="str">
        <f t="shared" ca="1" si="34"/>
        <v>あまり当てはまらない</v>
      </c>
      <c r="W138" s="31" t="str">
        <f t="shared" ca="1" si="35"/>
        <v>全く当てはまらない</v>
      </c>
      <c r="X138" s="31" t="str">
        <f t="shared" ca="1" si="36"/>
        <v/>
      </c>
      <c r="Y138" s="31" t="str">
        <f t="shared" ca="1" si="37"/>
        <v/>
      </c>
      <c r="Z138" s="31" t="str">
        <f t="shared" ca="1" si="38"/>
        <v/>
      </c>
    </row>
    <row r="139" spans="1:26" ht="20">
      <c r="A139"/>
      <c r="F139" s="160" t="s">
        <v>443</v>
      </c>
      <c r="G139" s="160" t="s">
        <v>470</v>
      </c>
      <c r="H139" s="160">
        <v>5</v>
      </c>
      <c r="I139" s="160">
        <v>27</v>
      </c>
      <c r="J139" s="162" t="str">
        <f t="shared" si="26"/>
        <v>小５</v>
      </c>
      <c r="K139" s="162" t="str">
        <f t="shared" si="27"/>
        <v>H30</v>
      </c>
      <c r="L139" s="162" t="str">
        <f t="shared" si="29"/>
        <v>H30_小５</v>
      </c>
      <c r="M139" s="162">
        <f>+MATCH(K139&amp;"_"&amp;qidlist!J139,original!$1:$1,0)+2</f>
        <v>15</v>
      </c>
      <c r="N139" s="162" t="str">
        <f>+"qestionlist!"&amp;ADDRESS(1,MATCH(K139&amp;"_"&amp;qidlist!J139,original!$1:$1,0)+1)&amp;":"&amp;ADDRESS(10000,MATCH(K139&amp;"_"&amp;qidlist!J139,original!$1:$1,0)+1)</f>
        <v>qestionlist!$N$1:$N$10000</v>
      </c>
      <c r="O139" s="163" t="str">
        <f ca="1">+INDEX(qestionlist!AR:AR,MATCH(qidlist!I139,INDIRECT(qidlist!N139),0))</f>
        <v>知っている言葉で理解する_認知的方略</v>
      </c>
      <c r="P139" s="163" t="str">
        <f ca="1">+INDEX(qes_num_corr!K:K,MATCH(qidlist!O139,qes_num_corr!I:I,0),0)</f>
        <v>q29</v>
      </c>
      <c r="Q139" s="31" t="str">
        <f t="shared" ca="1" si="28"/>
        <v>小5q29</v>
      </c>
      <c r="R139" s="31" t="str">
        <f t="shared" ca="1" si="30"/>
        <v>勉強をするときは，内ようを自分の知っている言葉で理かいするようにする</v>
      </c>
      <c r="S139" s="31" t="str">
        <f t="shared" ca="1" si="31"/>
        <v>よく当てはまる</v>
      </c>
      <c r="T139" s="31" t="str">
        <f t="shared" ca="1" si="32"/>
        <v>少し当てはまる</v>
      </c>
      <c r="U139" s="31" t="str">
        <f t="shared" ca="1" si="33"/>
        <v>どちらともいえない</v>
      </c>
      <c r="V139" s="31" t="str">
        <f t="shared" ca="1" si="34"/>
        <v>あまり当てはまらない</v>
      </c>
      <c r="W139" s="31" t="str">
        <f t="shared" ca="1" si="35"/>
        <v>全く当てはまらない</v>
      </c>
      <c r="X139" s="31" t="str">
        <f t="shared" ca="1" si="36"/>
        <v/>
      </c>
      <c r="Y139" s="31" t="str">
        <f t="shared" ca="1" si="37"/>
        <v/>
      </c>
      <c r="Z139" s="31" t="str">
        <f t="shared" ca="1" si="38"/>
        <v/>
      </c>
    </row>
    <row r="140" spans="1:26" ht="20">
      <c r="A140"/>
      <c r="F140" s="160" t="s">
        <v>443</v>
      </c>
      <c r="G140" s="160" t="s">
        <v>471</v>
      </c>
      <c r="H140" s="160">
        <v>5</v>
      </c>
      <c r="I140" s="160">
        <v>28</v>
      </c>
      <c r="J140" s="162" t="str">
        <f t="shared" si="26"/>
        <v>小５</v>
      </c>
      <c r="K140" s="162" t="str">
        <f t="shared" si="27"/>
        <v>H30</v>
      </c>
      <c r="L140" s="162" t="str">
        <f t="shared" si="29"/>
        <v>H30_小５</v>
      </c>
      <c r="M140" s="162">
        <f>+MATCH(K140&amp;"_"&amp;qidlist!J140,original!$1:$1,0)+2</f>
        <v>15</v>
      </c>
      <c r="N140" s="162" t="str">
        <f>+"qestionlist!"&amp;ADDRESS(1,MATCH(K140&amp;"_"&amp;qidlist!J140,original!$1:$1,0)+1)&amp;":"&amp;ADDRESS(10000,MATCH(K140&amp;"_"&amp;qidlist!J140,original!$1:$1,0)+1)</f>
        <v>qestionlist!$N$1:$N$10000</v>
      </c>
      <c r="O140" s="163" t="str">
        <f ca="1">+INDEX(qestionlist!AR:AR,MATCH(qidlist!I140,INDIRECT(qidlist!N140),0))</f>
        <v>繰り返し書いて覚える_作業方略</v>
      </c>
      <c r="P140" s="163" t="str">
        <f ca="1">+INDEX(qes_num_corr!K:K,MATCH(qidlist!O140,qes_num_corr!I:I,0),0)</f>
        <v>q21</v>
      </c>
      <c r="Q140" s="31" t="str">
        <f t="shared" ca="1" si="28"/>
        <v>小5q21</v>
      </c>
      <c r="R140" s="31" t="str">
        <f t="shared" ca="1" si="30"/>
        <v>勉強で大切なところは，くり返して書くなどして覚える</v>
      </c>
      <c r="S140" s="31" t="str">
        <f t="shared" ca="1" si="31"/>
        <v>よく当てはまる</v>
      </c>
      <c r="T140" s="31" t="str">
        <f t="shared" ca="1" si="32"/>
        <v>少し当てはまる</v>
      </c>
      <c r="U140" s="31" t="str">
        <f t="shared" ca="1" si="33"/>
        <v>どちらともいえない</v>
      </c>
      <c r="V140" s="31" t="str">
        <f t="shared" ca="1" si="34"/>
        <v>あまり当てはまらない</v>
      </c>
      <c r="W140" s="31" t="str">
        <f t="shared" ca="1" si="35"/>
        <v>全く当てはまらない</v>
      </c>
      <c r="X140" s="31" t="str">
        <f t="shared" ca="1" si="36"/>
        <v/>
      </c>
      <c r="Y140" s="31" t="str">
        <f t="shared" ca="1" si="37"/>
        <v/>
      </c>
      <c r="Z140" s="31" t="str">
        <f t="shared" ca="1" si="38"/>
        <v/>
      </c>
    </row>
    <row r="141" spans="1:26" ht="20">
      <c r="A141"/>
      <c r="F141" s="160" t="s">
        <v>443</v>
      </c>
      <c r="G141" s="160" t="s">
        <v>472</v>
      </c>
      <c r="H141" s="160">
        <v>5</v>
      </c>
      <c r="I141" s="160">
        <v>29</v>
      </c>
      <c r="J141" s="162" t="str">
        <f t="shared" si="26"/>
        <v>小５</v>
      </c>
      <c r="K141" s="162" t="str">
        <f t="shared" si="27"/>
        <v>H30</v>
      </c>
      <c r="L141" s="162" t="str">
        <f t="shared" si="29"/>
        <v>H30_小５</v>
      </c>
      <c r="M141" s="162">
        <f>+MATCH(K141&amp;"_"&amp;qidlist!J141,original!$1:$1,0)+2</f>
        <v>15</v>
      </c>
      <c r="N141" s="162" t="str">
        <f>+"qestionlist!"&amp;ADDRESS(1,MATCH(K141&amp;"_"&amp;qidlist!J141,original!$1:$1,0)+1)&amp;":"&amp;ADDRESS(10000,MATCH(K141&amp;"_"&amp;qidlist!J141,original!$1:$1,0)+1)</f>
        <v>qestionlist!$N$1:$N$10000</v>
      </c>
      <c r="O141" s="163" t="str">
        <f ca="1">+INDEX(qestionlist!AR:AR,MATCH(qidlist!I141,INDIRECT(qidlist!N141),0))</f>
        <v>失敗を乗り越える_やりぬく力</v>
      </c>
      <c r="P141" s="163" t="str">
        <f ca="1">+INDEX(qes_num_corr!K:K,MATCH(qidlist!O141,qes_num_corr!I:I,0),0)</f>
        <v>q193</v>
      </c>
      <c r="Q141" s="31" t="str">
        <f t="shared" ca="1" si="28"/>
        <v>小5q193</v>
      </c>
      <c r="R141" s="31" t="str">
        <f t="shared" ca="1" si="30"/>
        <v>大きな課題をやりとげるために，失敗をのりこえてきました</v>
      </c>
      <c r="S141" s="31" t="str">
        <f t="shared" ca="1" si="31"/>
        <v>とてもよく当てはまる</v>
      </c>
      <c r="T141" s="31" t="str">
        <f t="shared" ca="1" si="32"/>
        <v>よく当てはまる</v>
      </c>
      <c r="U141" s="31" t="str">
        <f t="shared" ca="1" si="33"/>
        <v>どちらかといえば，当てはまる</v>
      </c>
      <c r="V141" s="31" t="str">
        <f t="shared" ca="1" si="34"/>
        <v>どちらかといえば，当てはまらない</v>
      </c>
      <c r="W141" s="31" t="str">
        <f t="shared" ca="1" si="35"/>
        <v>全く当てはまらない</v>
      </c>
      <c r="X141" s="31" t="str">
        <f t="shared" ca="1" si="36"/>
        <v/>
      </c>
      <c r="Y141" s="31" t="str">
        <f t="shared" ca="1" si="37"/>
        <v/>
      </c>
      <c r="Z141" s="31" t="str">
        <f t="shared" ca="1" si="38"/>
        <v/>
      </c>
    </row>
    <row r="142" spans="1:26" ht="20">
      <c r="A142"/>
      <c r="F142" s="160" t="s">
        <v>443</v>
      </c>
      <c r="G142" s="160" t="s">
        <v>473</v>
      </c>
      <c r="H142" s="160">
        <v>5</v>
      </c>
      <c r="I142" s="160">
        <v>30</v>
      </c>
      <c r="J142" s="162" t="str">
        <f t="shared" si="26"/>
        <v>小５</v>
      </c>
      <c r="K142" s="162" t="str">
        <f t="shared" si="27"/>
        <v>H30</v>
      </c>
      <c r="L142" s="162" t="str">
        <f t="shared" si="29"/>
        <v>H30_小５</v>
      </c>
      <c r="M142" s="162">
        <f>+MATCH(K142&amp;"_"&amp;qidlist!J142,original!$1:$1,0)+2</f>
        <v>15</v>
      </c>
      <c r="N142" s="162" t="str">
        <f>+"qestionlist!"&amp;ADDRESS(1,MATCH(K142&amp;"_"&amp;qidlist!J142,original!$1:$1,0)+1)&amp;":"&amp;ADDRESS(10000,MATCH(K142&amp;"_"&amp;qidlist!J142,original!$1:$1,0)+1)</f>
        <v>qestionlist!$N$1:$N$10000</v>
      </c>
      <c r="O142" s="163" t="str">
        <f ca="1">+INDEX(qestionlist!AR:AR,MATCH(qidlist!I142,INDIRECT(qidlist!N142),0))</f>
        <v>前のことから気がそれる【逆転項目】_やりぬく力</v>
      </c>
      <c r="P142" s="163" t="str">
        <f ca="1">+INDEX(qes_num_corr!K:K,MATCH(qidlist!O142,qes_num_corr!I:I,0),0)</f>
        <v>q194</v>
      </c>
      <c r="Q142" s="31" t="str">
        <f t="shared" ca="1" si="28"/>
        <v>小5q194</v>
      </c>
      <c r="R142" s="31" t="str">
        <f t="shared" ca="1" si="30"/>
        <v>新しい考えや計画を思いつくと，前のことからは気がそれてしまうことがあります</v>
      </c>
      <c r="S142" s="31" t="str">
        <f t="shared" ca="1" si="31"/>
        <v>とてもよく当てはまる</v>
      </c>
      <c r="T142" s="31" t="str">
        <f t="shared" ca="1" si="32"/>
        <v>よく当てはまる</v>
      </c>
      <c r="U142" s="31" t="str">
        <f t="shared" ca="1" si="33"/>
        <v>どちらかといえば，当てはまる</v>
      </c>
      <c r="V142" s="31" t="str">
        <f t="shared" ca="1" si="34"/>
        <v>どちらかといえば，当てはまらない</v>
      </c>
      <c r="W142" s="31" t="str">
        <f t="shared" ca="1" si="35"/>
        <v>全く当てはまらない</v>
      </c>
      <c r="X142" s="31" t="str">
        <f t="shared" ca="1" si="36"/>
        <v/>
      </c>
      <c r="Y142" s="31" t="str">
        <f t="shared" ca="1" si="37"/>
        <v/>
      </c>
      <c r="Z142" s="31" t="str">
        <f t="shared" ca="1" si="38"/>
        <v/>
      </c>
    </row>
    <row r="143" spans="1:26" ht="20">
      <c r="A143"/>
      <c r="F143" s="160" t="s">
        <v>443</v>
      </c>
      <c r="G143" s="160" t="s">
        <v>474</v>
      </c>
      <c r="H143" s="160">
        <v>5</v>
      </c>
      <c r="I143" s="160">
        <v>31</v>
      </c>
      <c r="J143" s="162" t="str">
        <f t="shared" si="26"/>
        <v>小５</v>
      </c>
      <c r="K143" s="162" t="str">
        <f t="shared" si="27"/>
        <v>H30</v>
      </c>
      <c r="L143" s="162" t="str">
        <f t="shared" si="29"/>
        <v>H30_小５</v>
      </c>
      <c r="M143" s="162">
        <f>+MATCH(K143&amp;"_"&amp;qidlist!J143,original!$1:$1,0)+2</f>
        <v>15</v>
      </c>
      <c r="N143" s="162" t="str">
        <f>+"qestionlist!"&amp;ADDRESS(1,MATCH(K143&amp;"_"&amp;qidlist!J143,original!$1:$1,0)+1)&amp;":"&amp;ADDRESS(10000,MATCH(K143&amp;"_"&amp;qidlist!J143,original!$1:$1,0)+1)</f>
        <v>qestionlist!$N$1:$N$10000</v>
      </c>
      <c r="O143" s="163" t="str">
        <f ca="1">+INDEX(qestionlist!AR:AR,MATCH(qidlist!I143,INDIRECT(qidlist!N143),0))</f>
        <v>興味関心が変わる【逆転項目】_やりぬく力</v>
      </c>
      <c r="P143" s="163" t="str">
        <f ca="1">+INDEX(qes_num_corr!K:K,MATCH(qidlist!O143,qes_num_corr!I:I,0),0)</f>
        <v>q195</v>
      </c>
      <c r="Q143" s="31" t="str">
        <f t="shared" ca="1" si="28"/>
        <v>小5q195</v>
      </c>
      <c r="R143" s="31" t="str">
        <f t="shared" ca="1" si="30"/>
        <v>きょう味をもっていることや関心のあることは，毎年かわります</v>
      </c>
      <c r="S143" s="31" t="str">
        <f t="shared" ca="1" si="31"/>
        <v>とてもよく当てはまる</v>
      </c>
      <c r="T143" s="31" t="str">
        <f t="shared" ca="1" si="32"/>
        <v>よく当てはまる</v>
      </c>
      <c r="U143" s="31" t="str">
        <f t="shared" ca="1" si="33"/>
        <v>どちらかといえば，当てはまる</v>
      </c>
      <c r="V143" s="31" t="str">
        <f t="shared" ca="1" si="34"/>
        <v>どちらかといえば，当てはまらない</v>
      </c>
      <c r="W143" s="31" t="str">
        <f t="shared" ca="1" si="35"/>
        <v>全く当てはまらない</v>
      </c>
      <c r="X143" s="31" t="str">
        <f t="shared" ca="1" si="36"/>
        <v/>
      </c>
      <c r="Y143" s="31" t="str">
        <f t="shared" ca="1" si="37"/>
        <v/>
      </c>
      <c r="Z143" s="31" t="str">
        <f t="shared" ca="1" si="38"/>
        <v/>
      </c>
    </row>
    <row r="144" spans="1:26" ht="20">
      <c r="A144"/>
      <c r="F144" s="160" t="s">
        <v>443</v>
      </c>
      <c r="G144" s="160" t="s">
        <v>475</v>
      </c>
      <c r="H144" s="160">
        <v>5</v>
      </c>
      <c r="I144" s="160">
        <v>32</v>
      </c>
      <c r="J144" s="162" t="str">
        <f t="shared" si="26"/>
        <v>小５</v>
      </c>
      <c r="K144" s="162" t="str">
        <f t="shared" si="27"/>
        <v>H30</v>
      </c>
      <c r="L144" s="162" t="str">
        <f t="shared" si="29"/>
        <v>H30_小５</v>
      </c>
      <c r="M144" s="162">
        <f>+MATCH(K144&amp;"_"&amp;qidlist!J144,original!$1:$1,0)+2</f>
        <v>15</v>
      </c>
      <c r="N144" s="162" t="str">
        <f>+"qestionlist!"&amp;ADDRESS(1,MATCH(K144&amp;"_"&amp;qidlist!J144,original!$1:$1,0)+1)&amp;":"&amp;ADDRESS(10000,MATCH(K144&amp;"_"&amp;qidlist!J144,original!$1:$1,0)+1)</f>
        <v>qestionlist!$N$1:$N$10000</v>
      </c>
      <c r="O144" s="163" t="str">
        <f ca="1">+INDEX(qestionlist!AR:AR,MATCH(qidlist!I144,INDIRECT(qidlist!N144),0))</f>
        <v>やる気がなくならない_やりぬく力</v>
      </c>
      <c r="P144" s="163" t="str">
        <f ca="1">+INDEX(qes_num_corr!K:K,MATCH(qidlist!O144,qes_num_corr!I:I,0),0)</f>
        <v>q196</v>
      </c>
      <c r="Q144" s="31" t="str">
        <f t="shared" ca="1" si="28"/>
        <v>小5q196</v>
      </c>
      <c r="R144" s="31" t="str">
        <f t="shared" ca="1" si="30"/>
        <v>失敗しても，やる気がなくなってしまうことはありません</v>
      </c>
      <c r="S144" s="31" t="str">
        <f t="shared" ca="1" si="31"/>
        <v>とてもよく当てはまる</v>
      </c>
      <c r="T144" s="31" t="str">
        <f t="shared" ca="1" si="32"/>
        <v>よく当てはまる</v>
      </c>
      <c r="U144" s="31" t="str">
        <f t="shared" ca="1" si="33"/>
        <v>どちらかといえば，当てはまる</v>
      </c>
      <c r="V144" s="31" t="str">
        <f t="shared" ca="1" si="34"/>
        <v>どちらかといえば，当てはまらない</v>
      </c>
      <c r="W144" s="31" t="str">
        <f t="shared" ca="1" si="35"/>
        <v>全く当てはまらない</v>
      </c>
      <c r="X144" s="31" t="str">
        <f t="shared" ca="1" si="36"/>
        <v/>
      </c>
      <c r="Y144" s="31" t="str">
        <f t="shared" ca="1" si="37"/>
        <v/>
      </c>
      <c r="Z144" s="31" t="str">
        <f t="shared" ca="1" si="38"/>
        <v/>
      </c>
    </row>
    <row r="145" spans="1:26" ht="20">
      <c r="A145"/>
      <c r="F145" s="160" t="s">
        <v>443</v>
      </c>
      <c r="G145" s="160" t="s">
        <v>476</v>
      </c>
      <c r="H145" s="160">
        <v>5</v>
      </c>
      <c r="I145" s="160">
        <v>33</v>
      </c>
      <c r="J145" s="162" t="str">
        <f t="shared" si="26"/>
        <v>小５</v>
      </c>
      <c r="K145" s="162" t="str">
        <f t="shared" si="27"/>
        <v>H30</v>
      </c>
      <c r="L145" s="162" t="str">
        <f t="shared" si="29"/>
        <v>H30_小５</v>
      </c>
      <c r="M145" s="162">
        <f>+MATCH(K145&amp;"_"&amp;qidlist!J145,original!$1:$1,0)+2</f>
        <v>15</v>
      </c>
      <c r="N145" s="162" t="str">
        <f>+"qestionlist!"&amp;ADDRESS(1,MATCH(K145&amp;"_"&amp;qidlist!J145,original!$1:$1,0)+1)&amp;":"&amp;ADDRESS(10000,MATCH(K145&amp;"_"&amp;qidlist!J145,original!$1:$1,0)+1)</f>
        <v>qestionlist!$N$1:$N$10000</v>
      </c>
      <c r="O145" s="163" t="str">
        <f ca="1">+INDEX(qestionlist!AR:AR,MATCH(qidlist!I145,INDIRECT(qidlist!N145),0))</f>
        <v>あきてしまう【逆転項目】_やりぬく力</v>
      </c>
      <c r="P145" s="163" t="str">
        <f ca="1">+INDEX(qes_num_corr!K:K,MATCH(qidlist!O145,qes_num_corr!I:I,0),0)</f>
        <v>q197</v>
      </c>
      <c r="Q145" s="31" t="str">
        <f t="shared" ca="1" si="28"/>
        <v>小5q197</v>
      </c>
      <c r="R145" s="31" t="str">
        <f t="shared" ca="1" si="30"/>
        <v>少しの間，ある考えや計画のことで頭がいっぱいになっても，しばらくするとあきてしまいます</v>
      </c>
      <c r="S145" s="31" t="str">
        <f t="shared" ca="1" si="31"/>
        <v>とてもよく当てはまる</v>
      </c>
      <c r="T145" s="31" t="str">
        <f t="shared" ca="1" si="32"/>
        <v>よく当てはまる</v>
      </c>
      <c r="U145" s="31" t="str">
        <f t="shared" ca="1" si="33"/>
        <v>どちらかといえば，当てはまる</v>
      </c>
      <c r="V145" s="31" t="str">
        <f t="shared" ca="1" si="34"/>
        <v>どちらかといえば，当てはまらない</v>
      </c>
      <c r="W145" s="31" t="str">
        <f t="shared" ca="1" si="35"/>
        <v>全く当てはまらない</v>
      </c>
      <c r="X145" s="31" t="str">
        <f t="shared" ca="1" si="36"/>
        <v/>
      </c>
      <c r="Y145" s="31" t="str">
        <f t="shared" ca="1" si="37"/>
        <v/>
      </c>
      <c r="Z145" s="31" t="str">
        <f t="shared" ca="1" si="38"/>
        <v/>
      </c>
    </row>
    <row r="146" spans="1:26" ht="20">
      <c r="A146"/>
      <c r="F146" s="160" t="s">
        <v>443</v>
      </c>
      <c r="G146" s="160" t="s">
        <v>477</v>
      </c>
      <c r="H146" s="160">
        <v>5</v>
      </c>
      <c r="I146" s="160">
        <v>34</v>
      </c>
      <c r="J146" s="162" t="str">
        <f t="shared" si="26"/>
        <v>小５</v>
      </c>
      <c r="K146" s="162" t="str">
        <f t="shared" si="27"/>
        <v>H30</v>
      </c>
      <c r="L146" s="162" t="str">
        <f t="shared" si="29"/>
        <v>H30_小５</v>
      </c>
      <c r="M146" s="162">
        <f>+MATCH(K146&amp;"_"&amp;qidlist!J146,original!$1:$1,0)+2</f>
        <v>15</v>
      </c>
      <c r="N146" s="162" t="str">
        <f>+"qestionlist!"&amp;ADDRESS(1,MATCH(K146&amp;"_"&amp;qidlist!J146,original!$1:$1,0)+1)&amp;":"&amp;ADDRESS(10000,MATCH(K146&amp;"_"&amp;qidlist!J146,original!$1:$1,0)+1)</f>
        <v>qestionlist!$N$1:$N$10000</v>
      </c>
      <c r="O146" s="163" t="str">
        <f ca="1">+INDEX(qestionlist!AR:AR,MATCH(qidlist!I146,INDIRECT(qidlist!N146),0))</f>
        <v>よくがんばる_やりぬく力</v>
      </c>
      <c r="P146" s="163" t="str">
        <f ca="1">+INDEX(qes_num_corr!K:K,MATCH(qidlist!O146,qes_num_corr!I:I,0),0)</f>
        <v>q198</v>
      </c>
      <c r="Q146" s="31" t="str">
        <f t="shared" ca="1" si="28"/>
        <v>小5q198</v>
      </c>
      <c r="R146" s="31" t="str">
        <f t="shared" ca="1" si="30"/>
        <v>何事にもよくがんばるほうです</v>
      </c>
      <c r="S146" s="31" t="str">
        <f t="shared" ca="1" si="31"/>
        <v>とてもよく当てはまる</v>
      </c>
      <c r="T146" s="31" t="str">
        <f t="shared" ca="1" si="32"/>
        <v>よく当てはまる</v>
      </c>
      <c r="U146" s="31" t="str">
        <f t="shared" ca="1" si="33"/>
        <v>どちらかといえば，当てはまる</v>
      </c>
      <c r="V146" s="31" t="str">
        <f t="shared" ca="1" si="34"/>
        <v>どちらかといえば，当てはまらない</v>
      </c>
      <c r="W146" s="31" t="str">
        <f t="shared" ca="1" si="35"/>
        <v>全く当てはまらない</v>
      </c>
      <c r="X146" s="31" t="str">
        <f t="shared" ca="1" si="36"/>
        <v/>
      </c>
      <c r="Y146" s="31" t="str">
        <f t="shared" ca="1" si="37"/>
        <v/>
      </c>
      <c r="Z146" s="31" t="str">
        <f t="shared" ca="1" si="38"/>
        <v/>
      </c>
    </row>
    <row r="147" spans="1:26" ht="20">
      <c r="A147"/>
      <c r="F147" s="160" t="s">
        <v>443</v>
      </c>
      <c r="G147" s="160" t="s">
        <v>478</v>
      </c>
      <c r="H147" s="160">
        <v>5</v>
      </c>
      <c r="I147" s="160">
        <v>35</v>
      </c>
      <c r="J147" s="162" t="str">
        <f t="shared" si="26"/>
        <v>小５</v>
      </c>
      <c r="K147" s="162" t="str">
        <f t="shared" si="27"/>
        <v>H30</v>
      </c>
      <c r="L147" s="162" t="str">
        <f t="shared" si="29"/>
        <v>H30_小５</v>
      </c>
      <c r="M147" s="162">
        <f>+MATCH(K147&amp;"_"&amp;qidlist!J147,original!$1:$1,0)+2</f>
        <v>15</v>
      </c>
      <c r="N147" s="162" t="str">
        <f>+"qestionlist!"&amp;ADDRESS(1,MATCH(K147&amp;"_"&amp;qidlist!J147,original!$1:$1,0)+1)&amp;":"&amp;ADDRESS(10000,MATCH(K147&amp;"_"&amp;qidlist!J147,original!$1:$1,0)+1)</f>
        <v>qestionlist!$N$1:$N$10000</v>
      </c>
      <c r="O147" s="163" t="str">
        <f ca="1">+INDEX(qestionlist!AR:AR,MATCH(qidlist!I147,INDIRECT(qidlist!N147),0))</f>
        <v>目標を変える【逆転項目】_やりぬく力</v>
      </c>
      <c r="P147" s="163" t="str">
        <f ca="1">+INDEX(qes_num_corr!K:K,MATCH(qidlist!O147,qes_num_corr!I:I,0),0)</f>
        <v>q199</v>
      </c>
      <c r="Q147" s="31" t="str">
        <f t="shared" ca="1" si="28"/>
        <v>小5q199</v>
      </c>
      <c r="R147" s="31" t="str">
        <f t="shared" ca="1" si="30"/>
        <v>いったん目標を決めてから，その後，別の目標にかえることがよくあります</v>
      </c>
      <c r="S147" s="31" t="str">
        <f t="shared" ca="1" si="31"/>
        <v>とてもよく当てはまる</v>
      </c>
      <c r="T147" s="31" t="str">
        <f t="shared" ca="1" si="32"/>
        <v>よく当てはまる</v>
      </c>
      <c r="U147" s="31" t="str">
        <f t="shared" ca="1" si="33"/>
        <v>どちらかといえば，当てはまる</v>
      </c>
      <c r="V147" s="31" t="str">
        <f t="shared" ca="1" si="34"/>
        <v>どちらかといえば，当てはまらない</v>
      </c>
      <c r="W147" s="31" t="str">
        <f t="shared" ca="1" si="35"/>
        <v>全く当てはまらない</v>
      </c>
      <c r="X147" s="31" t="str">
        <f t="shared" ca="1" si="36"/>
        <v/>
      </c>
      <c r="Y147" s="31" t="str">
        <f t="shared" ca="1" si="37"/>
        <v/>
      </c>
      <c r="Z147" s="31" t="str">
        <f t="shared" ca="1" si="38"/>
        <v/>
      </c>
    </row>
    <row r="148" spans="1:26" ht="20">
      <c r="A148"/>
      <c r="F148" s="160" t="s">
        <v>443</v>
      </c>
      <c r="G148" s="160" t="s">
        <v>479</v>
      </c>
      <c r="H148" s="160">
        <v>5</v>
      </c>
      <c r="I148" s="160">
        <v>36</v>
      </c>
      <c r="J148" s="162" t="str">
        <f t="shared" si="26"/>
        <v>小５</v>
      </c>
      <c r="K148" s="162" t="str">
        <f t="shared" si="27"/>
        <v>H30</v>
      </c>
      <c r="L148" s="162" t="str">
        <f t="shared" si="29"/>
        <v>H30_小５</v>
      </c>
      <c r="M148" s="162">
        <f>+MATCH(K148&amp;"_"&amp;qidlist!J148,original!$1:$1,0)+2</f>
        <v>15</v>
      </c>
      <c r="N148" s="162" t="str">
        <f>+"qestionlist!"&amp;ADDRESS(1,MATCH(K148&amp;"_"&amp;qidlist!J148,original!$1:$1,0)+1)&amp;":"&amp;ADDRESS(10000,MATCH(K148&amp;"_"&amp;qidlist!J148,original!$1:$1,0)+1)</f>
        <v>qestionlist!$N$1:$N$10000</v>
      </c>
      <c r="O148" s="163" t="str">
        <f ca="1">+INDEX(qestionlist!AR:AR,MATCH(qidlist!I148,INDIRECT(qidlist!N148),0))</f>
        <v>集中し続けられない【逆転項目】_やりぬく力</v>
      </c>
      <c r="P148" s="163" t="str">
        <f ca="1">+INDEX(qes_num_corr!K:K,MATCH(qidlist!O148,qes_num_corr!I:I,0),0)</f>
        <v>q200</v>
      </c>
      <c r="Q148" s="31" t="str">
        <f t="shared" ca="1" si="28"/>
        <v>小5q200</v>
      </c>
      <c r="R148" s="31" t="str">
        <f t="shared" ca="1" si="30"/>
        <v>終わるまでに何か月もかかるようなことに集中しつづけることができません</v>
      </c>
      <c r="S148" s="31" t="str">
        <f t="shared" ca="1" si="31"/>
        <v>とてもよく当てはまる</v>
      </c>
      <c r="T148" s="31" t="str">
        <f t="shared" ca="1" si="32"/>
        <v>よく当てはまる</v>
      </c>
      <c r="U148" s="31" t="str">
        <f t="shared" ca="1" si="33"/>
        <v>どちらかといえば，当てはまる</v>
      </c>
      <c r="V148" s="31" t="str">
        <f t="shared" ca="1" si="34"/>
        <v>どちらかといえば，当てはまらない</v>
      </c>
      <c r="W148" s="31" t="str">
        <f t="shared" ca="1" si="35"/>
        <v>全く当てはまらない</v>
      </c>
      <c r="X148" s="31" t="str">
        <f t="shared" ca="1" si="36"/>
        <v/>
      </c>
      <c r="Y148" s="31" t="str">
        <f t="shared" ca="1" si="37"/>
        <v/>
      </c>
      <c r="Z148" s="31" t="str">
        <f t="shared" ca="1" si="38"/>
        <v/>
      </c>
    </row>
    <row r="149" spans="1:26" ht="20">
      <c r="A149"/>
      <c r="F149" s="160" t="s">
        <v>443</v>
      </c>
      <c r="G149" s="160" t="s">
        <v>480</v>
      </c>
      <c r="H149" s="160">
        <v>5</v>
      </c>
      <c r="I149" s="160">
        <v>37</v>
      </c>
      <c r="J149" s="162" t="str">
        <f t="shared" si="26"/>
        <v>小５</v>
      </c>
      <c r="K149" s="162" t="str">
        <f t="shared" si="27"/>
        <v>H30</v>
      </c>
      <c r="L149" s="162" t="str">
        <f t="shared" si="29"/>
        <v>H30_小５</v>
      </c>
      <c r="M149" s="162">
        <f>+MATCH(K149&amp;"_"&amp;qidlist!J149,original!$1:$1,0)+2</f>
        <v>15</v>
      </c>
      <c r="N149" s="162" t="str">
        <f>+"qestionlist!"&amp;ADDRESS(1,MATCH(K149&amp;"_"&amp;qidlist!J149,original!$1:$1,0)+1)&amp;":"&amp;ADDRESS(10000,MATCH(K149&amp;"_"&amp;qidlist!J149,original!$1:$1,0)+1)</f>
        <v>qestionlist!$N$1:$N$10000</v>
      </c>
      <c r="O149" s="163" t="str">
        <f ca="1">+INDEX(qestionlist!AR:AR,MATCH(qidlist!I149,INDIRECT(qidlist!N149),0))</f>
        <v>最後まで終わらせる_やりぬく力</v>
      </c>
      <c r="P149" s="163" t="str">
        <f ca="1">+INDEX(qes_num_corr!K:K,MATCH(qidlist!O149,qes_num_corr!I:I,0),0)</f>
        <v>q201</v>
      </c>
      <c r="Q149" s="31" t="str">
        <f t="shared" ca="1" si="28"/>
        <v>小5q201</v>
      </c>
      <c r="R149" s="31" t="str">
        <f t="shared" ca="1" si="30"/>
        <v>始めたことは何でも最後まで終わらせます</v>
      </c>
      <c r="S149" s="31" t="str">
        <f t="shared" ca="1" si="31"/>
        <v>とてもよく当てはまる</v>
      </c>
      <c r="T149" s="31" t="str">
        <f t="shared" ca="1" si="32"/>
        <v>よく当てはまる</v>
      </c>
      <c r="U149" s="31" t="str">
        <f t="shared" ca="1" si="33"/>
        <v>どちらかといえば，当てはまる</v>
      </c>
      <c r="V149" s="31" t="str">
        <f t="shared" ca="1" si="34"/>
        <v>どちらかといえば，当てはまらない</v>
      </c>
      <c r="W149" s="31" t="str">
        <f t="shared" ca="1" si="35"/>
        <v>全く当てはまらない</v>
      </c>
      <c r="X149" s="31" t="str">
        <f t="shared" ca="1" si="36"/>
        <v/>
      </c>
      <c r="Y149" s="31" t="str">
        <f t="shared" ca="1" si="37"/>
        <v/>
      </c>
      <c r="Z149" s="31" t="str">
        <f t="shared" ca="1" si="38"/>
        <v/>
      </c>
    </row>
    <row r="150" spans="1:26" ht="20">
      <c r="A150"/>
      <c r="F150" s="160" t="s">
        <v>443</v>
      </c>
      <c r="G150" s="160" t="s">
        <v>481</v>
      </c>
      <c r="H150" s="160">
        <v>5</v>
      </c>
      <c r="I150" s="160">
        <v>38</v>
      </c>
      <c r="J150" s="162" t="str">
        <f t="shared" si="26"/>
        <v>小５</v>
      </c>
      <c r="K150" s="162" t="str">
        <f t="shared" si="27"/>
        <v>H30</v>
      </c>
      <c r="L150" s="162" t="str">
        <f t="shared" si="29"/>
        <v>H30_小５</v>
      </c>
      <c r="M150" s="162">
        <f>+MATCH(K150&amp;"_"&amp;qidlist!J150,original!$1:$1,0)+2</f>
        <v>15</v>
      </c>
      <c r="N150" s="162" t="str">
        <f>+"qestionlist!"&amp;ADDRESS(1,MATCH(K150&amp;"_"&amp;qidlist!J150,original!$1:$1,0)+1)&amp;":"&amp;ADDRESS(10000,MATCH(K150&amp;"_"&amp;qidlist!J150,original!$1:$1,0)+1)</f>
        <v>qestionlist!$N$1:$N$10000</v>
      </c>
      <c r="O150" s="163" t="str">
        <f ca="1">+INDEX(qestionlist!AR:AR,MATCH(qidlist!I150,INDIRECT(qidlist!N150),0))</f>
        <v>目標をやりとげる_やりぬく力</v>
      </c>
      <c r="P150" s="163" t="str">
        <f ca="1">+INDEX(qes_num_corr!K:K,MATCH(qidlist!O150,qes_num_corr!I:I,0),0)</f>
        <v>q202</v>
      </c>
      <c r="Q150" s="31" t="str">
        <f t="shared" ca="1" si="28"/>
        <v>小5q202</v>
      </c>
      <c r="R150" s="31" t="str">
        <f t="shared" ca="1" si="30"/>
        <v>何年もかかるような目標をやりとげてきました</v>
      </c>
      <c r="S150" s="31" t="str">
        <f t="shared" ca="1" si="31"/>
        <v>とてもよく当てはまる</v>
      </c>
      <c r="T150" s="31" t="str">
        <f t="shared" ca="1" si="32"/>
        <v>よく当てはまる</v>
      </c>
      <c r="U150" s="31" t="str">
        <f t="shared" ca="1" si="33"/>
        <v>どちらかといえば，当てはまる</v>
      </c>
      <c r="V150" s="31" t="str">
        <f t="shared" ca="1" si="34"/>
        <v>どちらかといえば，当てはまらない</v>
      </c>
      <c r="W150" s="31" t="str">
        <f t="shared" ca="1" si="35"/>
        <v>全く当てはまらない</v>
      </c>
      <c r="X150" s="31" t="str">
        <f t="shared" ca="1" si="36"/>
        <v/>
      </c>
      <c r="Y150" s="31" t="str">
        <f t="shared" ca="1" si="37"/>
        <v/>
      </c>
      <c r="Z150" s="31" t="str">
        <f t="shared" ca="1" si="38"/>
        <v/>
      </c>
    </row>
    <row r="151" spans="1:26" ht="20">
      <c r="A151"/>
      <c r="F151" s="160" t="s">
        <v>443</v>
      </c>
      <c r="G151" s="160" t="s">
        <v>482</v>
      </c>
      <c r="H151" s="160">
        <v>5</v>
      </c>
      <c r="I151" s="160">
        <v>39</v>
      </c>
      <c r="J151" s="162" t="str">
        <f t="shared" si="26"/>
        <v>小５</v>
      </c>
      <c r="K151" s="162" t="str">
        <f t="shared" si="27"/>
        <v>H30</v>
      </c>
      <c r="L151" s="162" t="str">
        <f t="shared" si="29"/>
        <v>H30_小５</v>
      </c>
      <c r="M151" s="162">
        <f>+MATCH(K151&amp;"_"&amp;qidlist!J151,original!$1:$1,0)+2</f>
        <v>15</v>
      </c>
      <c r="N151" s="162" t="str">
        <f>+"qestionlist!"&amp;ADDRESS(1,MATCH(K151&amp;"_"&amp;qidlist!J151,original!$1:$1,0)+1)&amp;":"&amp;ADDRESS(10000,MATCH(K151&amp;"_"&amp;qidlist!J151,original!$1:$1,0)+1)</f>
        <v>qestionlist!$N$1:$N$10000</v>
      </c>
      <c r="O151" s="163" t="str">
        <f ca="1">+INDEX(qestionlist!AR:AR,MATCH(qidlist!I151,INDIRECT(qidlist!N151),0))</f>
        <v>新しいことに興味【逆転項目】_やりぬく力</v>
      </c>
      <c r="P151" s="163" t="str">
        <f ca="1">+INDEX(qes_num_corr!K:K,MATCH(qidlist!O151,qes_num_corr!I:I,0),0)</f>
        <v>q203</v>
      </c>
      <c r="Q151" s="31" t="str">
        <f t="shared" ca="1" si="28"/>
        <v>小5q203</v>
      </c>
      <c r="R151" s="31" t="str">
        <f t="shared" ca="1" si="30"/>
        <v>数か月ごとに，新しいことにきょう味を持ちます</v>
      </c>
      <c r="S151" s="31" t="str">
        <f t="shared" ca="1" si="31"/>
        <v>とてもよく当てはまる</v>
      </c>
      <c r="T151" s="31" t="str">
        <f t="shared" ca="1" si="32"/>
        <v>よく当てはまる</v>
      </c>
      <c r="U151" s="31" t="str">
        <f t="shared" ca="1" si="33"/>
        <v>どちらかといえば，当てはまる</v>
      </c>
      <c r="V151" s="31" t="str">
        <f t="shared" ca="1" si="34"/>
        <v>どちらかといえば，当てはまらない</v>
      </c>
      <c r="W151" s="31" t="str">
        <f t="shared" ca="1" si="35"/>
        <v>全く当てはまらない</v>
      </c>
      <c r="X151" s="31" t="str">
        <f t="shared" ca="1" si="36"/>
        <v/>
      </c>
      <c r="Y151" s="31" t="str">
        <f t="shared" ca="1" si="37"/>
        <v/>
      </c>
      <c r="Z151" s="31" t="str">
        <f t="shared" ca="1" si="38"/>
        <v/>
      </c>
    </row>
    <row r="152" spans="1:26" ht="20">
      <c r="A152"/>
      <c r="F152" s="160" t="s">
        <v>443</v>
      </c>
      <c r="G152" s="160" t="s">
        <v>483</v>
      </c>
      <c r="H152" s="160">
        <v>5</v>
      </c>
      <c r="I152" s="160">
        <v>40</v>
      </c>
      <c r="J152" s="162" t="str">
        <f t="shared" si="26"/>
        <v>小５</v>
      </c>
      <c r="K152" s="162" t="str">
        <f t="shared" si="27"/>
        <v>H30</v>
      </c>
      <c r="L152" s="162" t="str">
        <f t="shared" si="29"/>
        <v>H30_小５</v>
      </c>
      <c r="M152" s="162">
        <f>+MATCH(K152&amp;"_"&amp;qidlist!J152,original!$1:$1,0)+2</f>
        <v>15</v>
      </c>
      <c r="N152" s="162" t="str">
        <f>+"qestionlist!"&amp;ADDRESS(1,MATCH(K152&amp;"_"&amp;qidlist!J152,original!$1:$1,0)+1)&amp;":"&amp;ADDRESS(10000,MATCH(K152&amp;"_"&amp;qidlist!J152,original!$1:$1,0)+1)</f>
        <v>qestionlist!$N$1:$N$10000</v>
      </c>
      <c r="O152" s="163" t="str">
        <f ca="1">+INDEX(qestionlist!AR:AR,MATCH(qidlist!I152,INDIRECT(qidlist!N152),0))</f>
        <v>真面目にコツコツ_やりぬく力</v>
      </c>
      <c r="P152" s="163" t="str">
        <f ca="1">+INDEX(qes_num_corr!K:K,MATCH(qidlist!O152,qes_num_corr!I:I,0),0)</f>
        <v>q204</v>
      </c>
      <c r="Q152" s="31" t="str">
        <f t="shared" ca="1" si="28"/>
        <v>小5q204</v>
      </c>
      <c r="R152" s="31" t="str">
        <f t="shared" ca="1" si="30"/>
        <v>まじめにコツコツとやるタイプです</v>
      </c>
      <c r="S152" s="31" t="str">
        <f t="shared" ca="1" si="31"/>
        <v>とてもよく当てはまる</v>
      </c>
      <c r="T152" s="31" t="str">
        <f t="shared" ca="1" si="32"/>
        <v>よく当てはまる</v>
      </c>
      <c r="U152" s="31" t="str">
        <f t="shared" ca="1" si="33"/>
        <v>どちらかといえば，当てはまる</v>
      </c>
      <c r="V152" s="31" t="str">
        <f t="shared" ca="1" si="34"/>
        <v>どちらかといえば，当てはまらない</v>
      </c>
      <c r="W152" s="31" t="str">
        <f t="shared" ca="1" si="35"/>
        <v>全く当てはまらない</v>
      </c>
      <c r="X152" s="31" t="str">
        <f t="shared" ca="1" si="36"/>
        <v/>
      </c>
      <c r="Y152" s="31" t="str">
        <f t="shared" ca="1" si="37"/>
        <v/>
      </c>
      <c r="Z152" s="31" t="str">
        <f t="shared" ca="1" si="38"/>
        <v/>
      </c>
    </row>
    <row r="153" spans="1:26" ht="20">
      <c r="A153"/>
      <c r="F153" s="160" t="s">
        <v>443</v>
      </c>
      <c r="G153" s="160" t="s">
        <v>484</v>
      </c>
      <c r="H153" s="160">
        <v>4</v>
      </c>
      <c r="I153" s="160">
        <v>41</v>
      </c>
      <c r="J153" s="162" t="str">
        <f t="shared" si="26"/>
        <v>小５</v>
      </c>
      <c r="K153" s="162" t="str">
        <f t="shared" si="27"/>
        <v>H30</v>
      </c>
      <c r="L153" s="162" t="str">
        <f t="shared" si="29"/>
        <v>H30_小５</v>
      </c>
      <c r="M153" s="162">
        <f>+MATCH(K153&amp;"_"&amp;qidlist!J153,original!$1:$1,0)+2</f>
        <v>15</v>
      </c>
      <c r="N153" s="162" t="str">
        <f>+"qestionlist!"&amp;ADDRESS(1,MATCH(K153&amp;"_"&amp;qidlist!J153,original!$1:$1,0)+1)&amp;":"&amp;ADDRESS(10000,MATCH(K153&amp;"_"&amp;qidlist!J153,original!$1:$1,0)+1)</f>
        <v>qestionlist!$N$1:$N$10000</v>
      </c>
      <c r="O153" s="163" t="str">
        <f ca="1">+INDEX(qestionlist!AR:AR,MATCH(qidlist!I153,INDIRECT(qidlist!N153),0))</f>
        <v>よいところがある_自分</v>
      </c>
      <c r="P153" s="163" t="str">
        <f ca="1">+INDEX(qes_num_corr!K:K,MATCH(qidlist!O153,qes_num_corr!I:I,0),0)</f>
        <v>q68</v>
      </c>
      <c r="Q153" s="31" t="str">
        <f t="shared" ca="1" si="28"/>
        <v>小5q68</v>
      </c>
      <c r="R153" s="31" t="str">
        <f t="shared" ca="1" si="30"/>
        <v>自分には，よいところがあると思いますか</v>
      </c>
      <c r="S153" s="31" t="str">
        <f t="shared" ca="1" si="31"/>
        <v>思う</v>
      </c>
      <c r="T153" s="31" t="str">
        <f t="shared" ca="1" si="32"/>
        <v>どちらかといえば，思う</v>
      </c>
      <c r="U153" s="31" t="str">
        <f t="shared" ca="1" si="33"/>
        <v>どちらかといえば，思わない</v>
      </c>
      <c r="V153" s="31" t="str">
        <f t="shared" ca="1" si="34"/>
        <v>思わない</v>
      </c>
      <c r="W153" s="31" t="str">
        <f t="shared" ca="1" si="35"/>
        <v/>
      </c>
      <c r="X153" s="31" t="str">
        <f t="shared" ca="1" si="36"/>
        <v/>
      </c>
      <c r="Y153" s="31" t="str">
        <f t="shared" ca="1" si="37"/>
        <v/>
      </c>
      <c r="Z153" s="31" t="str">
        <f t="shared" ca="1" si="38"/>
        <v/>
      </c>
    </row>
    <row r="154" spans="1:26" ht="20">
      <c r="A154"/>
      <c r="F154" s="160" t="s">
        <v>443</v>
      </c>
      <c r="G154" s="160" t="s">
        <v>485</v>
      </c>
      <c r="H154" s="160">
        <v>4</v>
      </c>
      <c r="I154" s="160">
        <v>42</v>
      </c>
      <c r="J154" s="162" t="str">
        <f t="shared" si="26"/>
        <v>小５</v>
      </c>
      <c r="K154" s="162" t="str">
        <f t="shared" si="27"/>
        <v>H30</v>
      </c>
      <c r="L154" s="162" t="str">
        <f t="shared" si="29"/>
        <v>H30_小５</v>
      </c>
      <c r="M154" s="162">
        <f>+MATCH(K154&amp;"_"&amp;qidlist!J154,original!$1:$1,0)+2</f>
        <v>15</v>
      </c>
      <c r="N154" s="162" t="str">
        <f>+"qestionlist!"&amp;ADDRESS(1,MATCH(K154&amp;"_"&amp;qidlist!J154,original!$1:$1,0)+1)&amp;":"&amp;ADDRESS(10000,MATCH(K154&amp;"_"&amp;qidlist!J154,original!$1:$1,0)+1)</f>
        <v>qestionlist!$N$1:$N$10000</v>
      </c>
      <c r="O154" s="163" t="str">
        <f ca="1">+INDEX(qestionlist!AR:AR,MATCH(qidlist!I154,INDIRECT(qidlist!N154),0))</f>
        <v>難しいことにも挑戦する_自分</v>
      </c>
      <c r="P154" s="163" t="str">
        <f ca="1">+INDEX(qes_num_corr!K:K,MATCH(qidlist!O154,qes_num_corr!I:I,0),0)</f>
        <v>q69</v>
      </c>
      <c r="Q154" s="31" t="str">
        <f t="shared" ca="1" si="28"/>
        <v>小5q69</v>
      </c>
      <c r="R154" s="31" t="str">
        <f t="shared" ca="1" si="30"/>
        <v>むずかしいことでも失敗をおそれないでちょう戦していますか</v>
      </c>
      <c r="S154" s="31" t="str">
        <f t="shared" ca="1" si="31"/>
        <v>している</v>
      </c>
      <c r="T154" s="31" t="str">
        <f t="shared" ca="1" si="32"/>
        <v>どちらかといえば，している</v>
      </c>
      <c r="U154" s="31" t="str">
        <f t="shared" ca="1" si="33"/>
        <v>どちらかといえば，していない</v>
      </c>
      <c r="V154" s="31" t="str">
        <f t="shared" ca="1" si="34"/>
        <v>していない</v>
      </c>
      <c r="W154" s="31" t="str">
        <f t="shared" ca="1" si="35"/>
        <v/>
      </c>
      <c r="X154" s="31" t="str">
        <f t="shared" ca="1" si="36"/>
        <v/>
      </c>
      <c r="Y154" s="31" t="str">
        <f t="shared" ca="1" si="37"/>
        <v/>
      </c>
      <c r="Z154" s="31" t="str">
        <f t="shared" ca="1" si="38"/>
        <v/>
      </c>
    </row>
    <row r="155" spans="1:26" ht="20">
      <c r="A155"/>
      <c r="F155" s="160" t="s">
        <v>443</v>
      </c>
      <c r="G155" s="160" t="s">
        <v>486</v>
      </c>
      <c r="H155" s="160">
        <v>4</v>
      </c>
      <c r="I155" s="160">
        <v>43</v>
      </c>
      <c r="J155" s="162" t="str">
        <f t="shared" si="26"/>
        <v>小５</v>
      </c>
      <c r="K155" s="162" t="str">
        <f t="shared" si="27"/>
        <v>H30</v>
      </c>
      <c r="L155" s="162" t="str">
        <f t="shared" si="29"/>
        <v>H30_小５</v>
      </c>
      <c r="M155" s="162">
        <f>+MATCH(K155&amp;"_"&amp;qidlist!J155,original!$1:$1,0)+2</f>
        <v>15</v>
      </c>
      <c r="N155" s="162" t="str">
        <f>+"qestionlist!"&amp;ADDRESS(1,MATCH(K155&amp;"_"&amp;qidlist!J155,original!$1:$1,0)+1)&amp;":"&amp;ADDRESS(10000,MATCH(K155&amp;"_"&amp;qidlist!J155,original!$1:$1,0)+1)</f>
        <v>qestionlist!$N$1:$N$10000</v>
      </c>
      <c r="O155" s="163" t="str">
        <f ca="1">+INDEX(qestionlist!AR:AR,MATCH(qidlist!I155,INDIRECT(qidlist!N155),0))</f>
        <v>地域の歴史や自然に関心がある_自分</v>
      </c>
      <c r="P155" s="163" t="str">
        <f ca="1">+INDEX(qes_num_corr!K:K,MATCH(qidlist!O155,qes_num_corr!I:I,0),0)</f>
        <v>q70</v>
      </c>
      <c r="Q155" s="31" t="str">
        <f t="shared" ca="1" si="28"/>
        <v>小5q70</v>
      </c>
      <c r="R155" s="31" t="str">
        <f t="shared" ca="1" si="30"/>
        <v>今住んでいる県や市町村の歴史や自然に関心を持っていますか</v>
      </c>
      <c r="S155" s="31" t="str">
        <f t="shared" ca="1" si="31"/>
        <v>持っている</v>
      </c>
      <c r="T155" s="31" t="str">
        <f t="shared" ca="1" si="32"/>
        <v>どちらかといえば，持っている</v>
      </c>
      <c r="U155" s="31" t="str">
        <f t="shared" ca="1" si="33"/>
        <v>どちらかといえば，持っていない</v>
      </c>
      <c r="V155" s="31" t="str">
        <f t="shared" ca="1" si="34"/>
        <v>持っていない</v>
      </c>
      <c r="W155" s="31" t="str">
        <f t="shared" ca="1" si="35"/>
        <v/>
      </c>
      <c r="X155" s="31" t="str">
        <f t="shared" ca="1" si="36"/>
        <v/>
      </c>
      <c r="Y155" s="31" t="str">
        <f t="shared" ca="1" si="37"/>
        <v/>
      </c>
      <c r="Z155" s="31" t="str">
        <f t="shared" ca="1" si="38"/>
        <v/>
      </c>
    </row>
    <row r="156" spans="1:26" ht="20">
      <c r="A156"/>
      <c r="F156" s="160" t="s">
        <v>443</v>
      </c>
      <c r="G156" s="160" t="s">
        <v>487</v>
      </c>
      <c r="H156" s="160">
        <v>4</v>
      </c>
      <c r="I156" s="160">
        <v>44</v>
      </c>
      <c r="J156" s="162" t="str">
        <f t="shared" si="26"/>
        <v>小５</v>
      </c>
      <c r="K156" s="162" t="str">
        <f t="shared" si="27"/>
        <v>H30</v>
      </c>
      <c r="L156" s="162" t="str">
        <f t="shared" si="29"/>
        <v>H30_小５</v>
      </c>
      <c r="M156" s="162">
        <f>+MATCH(K156&amp;"_"&amp;qidlist!J156,original!$1:$1,0)+2</f>
        <v>15</v>
      </c>
      <c r="N156" s="162" t="str">
        <f>+"qestionlist!"&amp;ADDRESS(1,MATCH(K156&amp;"_"&amp;qidlist!J156,original!$1:$1,0)+1)&amp;":"&amp;ADDRESS(10000,MATCH(K156&amp;"_"&amp;qidlist!J156,original!$1:$1,0)+1)</f>
        <v>qestionlist!$N$1:$N$10000</v>
      </c>
      <c r="O156" s="163" t="str">
        <f ca="1">+INDEX(qestionlist!AR:AR,MATCH(qidlist!I156,INDIRECT(qidlist!N156),0))</f>
        <v>夢や目標を持っている_自分</v>
      </c>
      <c r="P156" s="163" t="str">
        <f ca="1">+INDEX(qes_num_corr!K:K,MATCH(qidlist!O156,qes_num_corr!I:I,0),0)</f>
        <v>q71</v>
      </c>
      <c r="Q156" s="31" t="str">
        <f t="shared" ca="1" si="28"/>
        <v>小5q71</v>
      </c>
      <c r="R156" s="31" t="str">
        <f t="shared" ca="1" si="30"/>
        <v>しょう来のゆめや目標を持っていますか</v>
      </c>
      <c r="S156" s="31" t="str">
        <f t="shared" ca="1" si="31"/>
        <v>持っている</v>
      </c>
      <c r="T156" s="31" t="str">
        <f t="shared" ca="1" si="32"/>
        <v>どちらかといえば，持っている</v>
      </c>
      <c r="U156" s="31" t="str">
        <f t="shared" ca="1" si="33"/>
        <v>どちらかといえば，持っていない</v>
      </c>
      <c r="V156" s="31" t="str">
        <f t="shared" ca="1" si="34"/>
        <v>持っていない</v>
      </c>
      <c r="W156" s="31" t="str">
        <f t="shared" ca="1" si="35"/>
        <v/>
      </c>
      <c r="X156" s="31" t="str">
        <f t="shared" ca="1" si="36"/>
        <v/>
      </c>
      <c r="Y156" s="31" t="str">
        <f t="shared" ca="1" si="37"/>
        <v/>
      </c>
      <c r="Z156" s="31" t="str">
        <f t="shared" ca="1" si="38"/>
        <v/>
      </c>
    </row>
    <row r="157" spans="1:26" ht="20">
      <c r="A157"/>
      <c r="F157" s="160" t="s">
        <v>443</v>
      </c>
      <c r="G157" s="160" t="s">
        <v>488</v>
      </c>
      <c r="H157" s="160">
        <v>7</v>
      </c>
      <c r="I157" s="160">
        <v>45</v>
      </c>
      <c r="J157" s="162" t="str">
        <f t="shared" si="26"/>
        <v>小５</v>
      </c>
      <c r="K157" s="162" t="str">
        <f t="shared" si="27"/>
        <v>H30</v>
      </c>
      <c r="L157" s="162" t="str">
        <f t="shared" si="29"/>
        <v>H30_小５</v>
      </c>
      <c r="M157" s="162">
        <f>+MATCH(K157&amp;"_"&amp;qidlist!J157,original!$1:$1,0)+2</f>
        <v>15</v>
      </c>
      <c r="N157" s="162" t="str">
        <f>+"qestionlist!"&amp;ADDRESS(1,MATCH(K157&amp;"_"&amp;qidlist!J157,original!$1:$1,0)+1)&amp;":"&amp;ADDRESS(10000,MATCH(K157&amp;"_"&amp;qidlist!J157,original!$1:$1,0)+1)</f>
        <v>qestionlist!$N$1:$N$10000</v>
      </c>
      <c r="O157" s="163" t="str">
        <f ca="1">+INDEX(qestionlist!AR:AR,MATCH(qidlist!I157,INDIRECT(qidlist!N157),0))</f>
        <v>将来どの学校まで進みたいか_</v>
      </c>
      <c r="P157" s="163" t="str">
        <f ca="1">+INDEX(qes_num_corr!K:K,MATCH(qidlist!O157,qes_num_corr!I:I,0),0)</f>
        <v>q211</v>
      </c>
      <c r="Q157" s="31" t="str">
        <f t="shared" ca="1" si="28"/>
        <v>小5q211</v>
      </c>
      <c r="R157" s="31" t="str">
        <f t="shared" ca="1" si="30"/>
        <v>しょう来どの学校まで進みたいと思いますか</v>
      </c>
      <c r="S157" s="31" t="str">
        <f t="shared" ca="1" si="31"/>
        <v>中学校まで</v>
      </c>
      <c r="T157" s="31" t="str">
        <f t="shared" ca="1" si="32"/>
        <v>高校まで</v>
      </c>
      <c r="U157" s="31" t="str">
        <f t="shared" ca="1" si="33"/>
        <v>せん門学校まで</v>
      </c>
      <c r="V157" s="31" t="str">
        <f t="shared" ca="1" si="34"/>
        <v>短期大学まで</v>
      </c>
      <c r="W157" s="31" t="str">
        <f t="shared" ca="1" si="35"/>
        <v>大学まで</v>
      </c>
      <c r="X157" s="31" t="str">
        <f t="shared" ca="1" si="36"/>
        <v>大学院まで</v>
      </c>
      <c r="Y157" s="31" t="str">
        <f t="shared" ca="1" si="37"/>
        <v>まだ決めていない</v>
      </c>
      <c r="Z157" s="31" t="str">
        <f t="shared" ca="1" si="38"/>
        <v/>
      </c>
    </row>
    <row r="158" spans="1:26" ht="20">
      <c r="A158"/>
      <c r="F158" s="160" t="s">
        <v>443</v>
      </c>
      <c r="G158" s="160" t="s">
        <v>489</v>
      </c>
      <c r="H158" s="160">
        <v>4</v>
      </c>
      <c r="I158" s="160">
        <v>46</v>
      </c>
      <c r="J158" s="162" t="str">
        <f t="shared" si="26"/>
        <v>小５</v>
      </c>
      <c r="K158" s="162" t="str">
        <f t="shared" si="27"/>
        <v>H30</v>
      </c>
      <c r="L158" s="162" t="str">
        <f t="shared" si="29"/>
        <v>H30_小５</v>
      </c>
      <c r="M158" s="162">
        <f>+MATCH(K158&amp;"_"&amp;qidlist!J158,original!$1:$1,0)+2</f>
        <v>15</v>
      </c>
      <c r="N158" s="162" t="str">
        <f>+"qestionlist!"&amp;ADDRESS(1,MATCH(K158&amp;"_"&amp;qidlist!J158,original!$1:$1,0)+1)&amp;":"&amp;ADDRESS(10000,MATCH(K158&amp;"_"&amp;qidlist!J158,original!$1:$1,0)+1)</f>
        <v>qestionlist!$N$1:$N$10000</v>
      </c>
      <c r="O158" s="163" t="str">
        <f ca="1">+INDEX(qestionlist!AR:AR,MATCH(qidlist!I158,INDIRECT(qidlist!N158),0))</f>
        <v>友達に認められることは大事である_自分</v>
      </c>
      <c r="P158" s="163" t="str">
        <f ca="1">+INDEX(qes_num_corr!K:K,MATCH(qidlist!O158,qes_num_corr!I:I,0),0)</f>
        <v>q205</v>
      </c>
      <c r="Q158" s="31" t="str">
        <f t="shared" ca="1" si="28"/>
        <v>小5q205</v>
      </c>
      <c r="R158" s="31" t="str">
        <f t="shared" ca="1" si="30"/>
        <v>学校の友達に認められることは大事なことですか</v>
      </c>
      <c r="S158" s="31" t="str">
        <f t="shared" ca="1" si="31"/>
        <v>大事</v>
      </c>
      <c r="T158" s="31" t="str">
        <f t="shared" ca="1" si="32"/>
        <v>どちらかといえば，大事</v>
      </c>
      <c r="U158" s="31" t="str">
        <f t="shared" ca="1" si="33"/>
        <v>どちらかといえば，大事ではない</v>
      </c>
      <c r="V158" s="31" t="str">
        <f t="shared" ca="1" si="34"/>
        <v>大事ではない</v>
      </c>
      <c r="W158" s="31" t="str">
        <f t="shared" ca="1" si="35"/>
        <v/>
      </c>
      <c r="X158" s="31" t="str">
        <f t="shared" ca="1" si="36"/>
        <v/>
      </c>
      <c r="Y158" s="31" t="str">
        <f t="shared" ca="1" si="37"/>
        <v/>
      </c>
      <c r="Z158" s="31" t="str">
        <f t="shared" ca="1" si="38"/>
        <v/>
      </c>
    </row>
    <row r="159" spans="1:26" ht="20">
      <c r="A159"/>
      <c r="F159" s="160" t="s">
        <v>443</v>
      </c>
      <c r="G159" s="160" t="s">
        <v>490</v>
      </c>
      <c r="H159" s="160">
        <v>3</v>
      </c>
      <c r="I159" s="160">
        <v>47</v>
      </c>
      <c r="J159" s="162" t="str">
        <f t="shared" si="26"/>
        <v>小５</v>
      </c>
      <c r="K159" s="162" t="str">
        <f t="shared" si="27"/>
        <v>H30</v>
      </c>
      <c r="L159" s="162" t="str">
        <f t="shared" si="29"/>
        <v>H30_小５</v>
      </c>
      <c r="M159" s="162">
        <f>+MATCH(K159&amp;"_"&amp;qidlist!J159,original!$1:$1,0)+2</f>
        <v>15</v>
      </c>
      <c r="N159" s="162" t="str">
        <f>+"qestionlist!"&amp;ADDRESS(1,MATCH(K159&amp;"_"&amp;qidlist!J159,original!$1:$1,0)+1)&amp;":"&amp;ADDRESS(10000,MATCH(K159&amp;"_"&amp;qidlist!J159,original!$1:$1,0)+1)</f>
        <v>qestionlist!$N$1:$N$10000</v>
      </c>
      <c r="O159" s="163" t="str">
        <f ca="1">+INDEX(qestionlist!AR:AR,MATCH(qidlist!I159,INDIRECT(qidlist!N159),0))</f>
        <v>幼稚園に通っていた_自分</v>
      </c>
      <c r="P159" s="163" t="str">
        <f ca="1">+INDEX(qes_num_corr!K:K,MATCH(qidlist!O159,qes_num_corr!I:I,0),0)</f>
        <v>q206</v>
      </c>
      <c r="Q159" s="31" t="str">
        <f t="shared" ca="1" si="28"/>
        <v>小5q206</v>
      </c>
      <c r="R159" s="31" t="str">
        <f t="shared" ca="1" si="30"/>
        <v>小学校の入学前にようち園に通っていましたか</v>
      </c>
      <c r="S159" s="31" t="str">
        <f t="shared" ca="1" si="31"/>
        <v>通っていた</v>
      </c>
      <c r="T159" s="31" t="str">
        <f t="shared" ca="1" si="32"/>
        <v>通っていない</v>
      </c>
      <c r="U159" s="31" t="str">
        <f t="shared" ca="1" si="33"/>
        <v>わからない</v>
      </c>
      <c r="V159" s="31" t="str">
        <f t="shared" ca="1" si="34"/>
        <v/>
      </c>
      <c r="W159" s="31" t="str">
        <f t="shared" ca="1" si="35"/>
        <v/>
      </c>
      <c r="X159" s="31" t="str">
        <f t="shared" ca="1" si="36"/>
        <v/>
      </c>
      <c r="Y159" s="31" t="str">
        <f t="shared" ca="1" si="37"/>
        <v/>
      </c>
      <c r="Z159" s="31" t="str">
        <f t="shared" ca="1" si="38"/>
        <v/>
      </c>
    </row>
    <row r="160" spans="1:26" ht="20">
      <c r="A160"/>
      <c r="F160" s="160" t="s">
        <v>443</v>
      </c>
      <c r="G160" s="160" t="s">
        <v>491</v>
      </c>
      <c r="H160" s="160">
        <v>3</v>
      </c>
      <c r="I160" s="160">
        <v>48</v>
      </c>
      <c r="J160" s="162" t="str">
        <f t="shared" ref="J160:J223" si="39">+INDEX($A$4:$A$9,MATCH(F160,$B$4:$B$9,0),0)</f>
        <v>小５</v>
      </c>
      <c r="K160" s="162" t="str">
        <f t="shared" ref="K160:K223" si="40">+$B$1</f>
        <v>H30</v>
      </c>
      <c r="L160" s="162" t="str">
        <f t="shared" si="29"/>
        <v>H30_小５</v>
      </c>
      <c r="M160" s="162">
        <f>+MATCH(K160&amp;"_"&amp;qidlist!J160,original!$1:$1,0)+2</f>
        <v>15</v>
      </c>
      <c r="N160" s="162" t="str">
        <f>+"qestionlist!"&amp;ADDRESS(1,MATCH(K160&amp;"_"&amp;qidlist!J160,original!$1:$1,0)+1)&amp;":"&amp;ADDRESS(10000,MATCH(K160&amp;"_"&amp;qidlist!J160,original!$1:$1,0)+1)</f>
        <v>qestionlist!$N$1:$N$10000</v>
      </c>
      <c r="O160" s="163" t="str">
        <f ca="1">+INDEX(qestionlist!AR:AR,MATCH(qidlist!I160,INDIRECT(qidlist!N160),0))</f>
        <v>保育園に通っていた_自分</v>
      </c>
      <c r="P160" s="163" t="str">
        <f ca="1">+INDEX(qes_num_corr!K:K,MATCH(qidlist!O160,qes_num_corr!I:I,0),0)</f>
        <v>q207</v>
      </c>
      <c r="Q160" s="31" t="str">
        <f t="shared" ref="Q160:Q223" ca="1" si="41">INDEX($A$11:$A$16,MATCH(F160,$B$11:$B$16,0),0)&amp;P160</f>
        <v>小5q207</v>
      </c>
      <c r="R160" s="31" t="str">
        <f t="shared" ca="1" si="30"/>
        <v>小学校の入学前にほ育園に通っていましたか</v>
      </c>
      <c r="S160" s="31" t="str">
        <f t="shared" ca="1" si="31"/>
        <v>通っていた</v>
      </c>
      <c r="T160" s="31" t="str">
        <f t="shared" ca="1" si="32"/>
        <v>通っていない</v>
      </c>
      <c r="U160" s="31" t="str">
        <f t="shared" ca="1" si="33"/>
        <v>わからない</v>
      </c>
      <c r="V160" s="31" t="str">
        <f t="shared" ca="1" si="34"/>
        <v/>
      </c>
      <c r="W160" s="31" t="str">
        <f t="shared" ca="1" si="35"/>
        <v/>
      </c>
      <c r="X160" s="31" t="str">
        <f t="shared" ca="1" si="36"/>
        <v/>
      </c>
      <c r="Y160" s="31" t="str">
        <f t="shared" ca="1" si="37"/>
        <v/>
      </c>
      <c r="Z160" s="31" t="str">
        <f t="shared" ca="1" si="38"/>
        <v/>
      </c>
    </row>
    <row r="161" spans="1:26" ht="20">
      <c r="A161"/>
      <c r="F161" s="160" t="s">
        <v>443</v>
      </c>
      <c r="G161" s="160" t="s">
        <v>492</v>
      </c>
      <c r="H161" s="160">
        <v>4</v>
      </c>
      <c r="I161" s="160">
        <v>49</v>
      </c>
      <c r="J161" s="162" t="str">
        <f t="shared" si="39"/>
        <v>小５</v>
      </c>
      <c r="K161" s="162" t="str">
        <f t="shared" si="40"/>
        <v>H30</v>
      </c>
      <c r="L161" s="162" t="str">
        <f t="shared" si="29"/>
        <v>H30_小５</v>
      </c>
      <c r="M161" s="162">
        <f>+MATCH(K161&amp;"_"&amp;qidlist!J161,original!$1:$1,0)+2</f>
        <v>15</v>
      </c>
      <c r="N161" s="162" t="str">
        <f>+"qestionlist!"&amp;ADDRESS(1,MATCH(K161&amp;"_"&amp;qidlist!J161,original!$1:$1,0)+1)&amp;":"&amp;ADDRESS(10000,MATCH(K161&amp;"_"&amp;qidlist!J161,original!$1:$1,0)+1)</f>
        <v>qestionlist!$N$1:$N$10000</v>
      </c>
      <c r="O161" s="163" t="str">
        <f ca="1">+INDEX(qestionlist!AR:AR,MATCH(qidlist!I161,INDIRECT(qidlist!N161),0))</f>
        <v>登下校時刻を守る_３達</v>
      </c>
      <c r="P161" s="163" t="str">
        <f ca="1">+INDEX(qes_num_corr!K:K,MATCH(qidlist!O161,qes_num_corr!I:I,0),0)</f>
        <v>q120</v>
      </c>
      <c r="Q161" s="31" t="str">
        <f t="shared" ca="1" si="41"/>
        <v>小5q120</v>
      </c>
      <c r="R161" s="31" t="str">
        <f t="shared" ca="1" si="30"/>
        <v>通学はんの集合時こくや登校時こくを守ることができていますか</v>
      </c>
      <c r="S161" s="31" t="str">
        <f t="shared" ca="1" si="31"/>
        <v>よくできる</v>
      </c>
      <c r="T161" s="31" t="str">
        <f t="shared" ca="1" si="32"/>
        <v>だいたいできる</v>
      </c>
      <c r="U161" s="31" t="str">
        <f t="shared" ca="1" si="33"/>
        <v>あまりできない</v>
      </c>
      <c r="V161" s="31" t="str">
        <f t="shared" ca="1" si="34"/>
        <v>できない</v>
      </c>
      <c r="W161" s="31" t="str">
        <f t="shared" ca="1" si="35"/>
        <v/>
      </c>
      <c r="X161" s="31" t="str">
        <f t="shared" ca="1" si="36"/>
        <v/>
      </c>
      <c r="Y161" s="31" t="str">
        <f t="shared" ca="1" si="37"/>
        <v/>
      </c>
      <c r="Z161" s="31" t="str">
        <f t="shared" ca="1" si="38"/>
        <v/>
      </c>
    </row>
    <row r="162" spans="1:26" ht="20">
      <c r="A162"/>
      <c r="F162" s="160" t="s">
        <v>443</v>
      </c>
      <c r="G162" s="160" t="s">
        <v>493</v>
      </c>
      <c r="H162" s="160">
        <v>4</v>
      </c>
      <c r="I162" s="160">
        <v>50</v>
      </c>
      <c r="J162" s="162" t="str">
        <f t="shared" si="39"/>
        <v>小５</v>
      </c>
      <c r="K162" s="162" t="str">
        <f t="shared" si="40"/>
        <v>H30</v>
      </c>
      <c r="L162" s="162" t="str">
        <f t="shared" si="29"/>
        <v>H30_小５</v>
      </c>
      <c r="M162" s="162">
        <f>+MATCH(K162&amp;"_"&amp;qidlist!J162,original!$1:$1,0)+2</f>
        <v>15</v>
      </c>
      <c r="N162" s="162" t="str">
        <f>+"qestionlist!"&amp;ADDRESS(1,MATCH(K162&amp;"_"&amp;qidlist!J162,original!$1:$1,0)+1)&amp;":"&amp;ADDRESS(10000,MATCH(K162&amp;"_"&amp;qidlist!J162,original!$1:$1,0)+1)</f>
        <v>qestionlist!$N$1:$N$10000</v>
      </c>
      <c r="O162" s="163" t="str">
        <f ca="1">+INDEX(qestionlist!AR:AR,MATCH(qidlist!I162,INDIRECT(qidlist!N162),0))</f>
        <v>授業開始時刻を守る_３達</v>
      </c>
      <c r="P162" s="163" t="str">
        <f ca="1">+INDEX(qes_num_corr!K:K,MATCH(qidlist!O162,qes_num_corr!I:I,0),0)</f>
        <v>q121</v>
      </c>
      <c r="Q162" s="31" t="str">
        <f t="shared" ca="1" si="41"/>
        <v>小5q121</v>
      </c>
      <c r="R162" s="31" t="str">
        <f t="shared" ca="1" si="30"/>
        <v>授業や活動の始まる時こくを守ることができていますか</v>
      </c>
      <c r="S162" s="31" t="str">
        <f t="shared" ca="1" si="31"/>
        <v>よくできる</v>
      </c>
      <c r="T162" s="31" t="str">
        <f t="shared" ca="1" si="32"/>
        <v>だいたいできる</v>
      </c>
      <c r="U162" s="31" t="str">
        <f t="shared" ca="1" si="33"/>
        <v>あまりできない</v>
      </c>
      <c r="V162" s="31" t="str">
        <f t="shared" ca="1" si="34"/>
        <v>できない</v>
      </c>
      <c r="W162" s="31" t="str">
        <f t="shared" ca="1" si="35"/>
        <v/>
      </c>
      <c r="X162" s="31" t="str">
        <f t="shared" ca="1" si="36"/>
        <v/>
      </c>
      <c r="Y162" s="31" t="str">
        <f t="shared" ca="1" si="37"/>
        <v/>
      </c>
      <c r="Z162" s="31" t="str">
        <f t="shared" ca="1" si="38"/>
        <v/>
      </c>
    </row>
    <row r="163" spans="1:26" ht="20">
      <c r="A163"/>
      <c r="F163" s="160" t="s">
        <v>443</v>
      </c>
      <c r="G163" s="160" t="s">
        <v>494</v>
      </c>
      <c r="H163" s="160">
        <v>4</v>
      </c>
      <c r="I163" s="160">
        <v>51</v>
      </c>
      <c r="J163" s="162" t="str">
        <f t="shared" si="39"/>
        <v>小５</v>
      </c>
      <c r="K163" s="162" t="str">
        <f t="shared" si="40"/>
        <v>H30</v>
      </c>
      <c r="L163" s="162" t="str">
        <f t="shared" si="29"/>
        <v>H30_小５</v>
      </c>
      <c r="M163" s="162">
        <f>+MATCH(K163&amp;"_"&amp;qidlist!J163,original!$1:$1,0)+2</f>
        <v>15</v>
      </c>
      <c r="N163" s="162" t="str">
        <f>+"qestionlist!"&amp;ADDRESS(1,MATCH(K163&amp;"_"&amp;qidlist!J163,original!$1:$1,0)+1)&amp;":"&amp;ADDRESS(10000,MATCH(K163&amp;"_"&amp;qidlist!J163,original!$1:$1,0)+1)</f>
        <v>qestionlist!$N$1:$N$10000</v>
      </c>
      <c r="O163" s="163" t="str">
        <f ca="1">+INDEX(qestionlist!AR:AR,MATCH(qidlist!I163,INDIRECT(qidlist!N163),0))</f>
        <v>脱いだ履物のかかとをそろえる_３達</v>
      </c>
      <c r="P163" s="163" t="str">
        <f ca="1">+INDEX(qes_num_corr!K:K,MATCH(qidlist!O163,qes_num_corr!I:I,0),0)</f>
        <v>q122</v>
      </c>
      <c r="Q163" s="31" t="str">
        <f t="shared" ca="1" si="41"/>
        <v>小5q122</v>
      </c>
      <c r="R163" s="31" t="str">
        <f t="shared" ca="1" si="30"/>
        <v>ぬいだはき物のかかとをそろえることができていますか</v>
      </c>
      <c r="S163" s="31" t="str">
        <f t="shared" ca="1" si="31"/>
        <v>よくできる</v>
      </c>
      <c r="T163" s="31" t="str">
        <f t="shared" ca="1" si="32"/>
        <v>だいたいできる</v>
      </c>
      <c r="U163" s="31" t="str">
        <f t="shared" ca="1" si="33"/>
        <v>あまりできない</v>
      </c>
      <c r="V163" s="31" t="str">
        <f t="shared" ca="1" si="34"/>
        <v>できない</v>
      </c>
      <c r="W163" s="31" t="str">
        <f t="shared" ca="1" si="35"/>
        <v/>
      </c>
      <c r="X163" s="31" t="str">
        <f t="shared" ca="1" si="36"/>
        <v/>
      </c>
      <c r="Y163" s="31" t="str">
        <f t="shared" ca="1" si="37"/>
        <v/>
      </c>
      <c r="Z163" s="31" t="str">
        <f t="shared" ca="1" si="38"/>
        <v/>
      </c>
    </row>
    <row r="164" spans="1:26" ht="20">
      <c r="A164"/>
      <c r="F164" s="160" t="s">
        <v>443</v>
      </c>
      <c r="G164" s="160" t="s">
        <v>495</v>
      </c>
      <c r="H164" s="160">
        <v>4</v>
      </c>
      <c r="I164" s="160">
        <v>52</v>
      </c>
      <c r="J164" s="162" t="str">
        <f t="shared" si="39"/>
        <v>小５</v>
      </c>
      <c r="K164" s="162" t="str">
        <f t="shared" si="40"/>
        <v>H30</v>
      </c>
      <c r="L164" s="162" t="str">
        <f t="shared" si="29"/>
        <v>H30_小５</v>
      </c>
      <c r="M164" s="162">
        <f>+MATCH(K164&amp;"_"&amp;qidlist!J164,original!$1:$1,0)+2</f>
        <v>15</v>
      </c>
      <c r="N164" s="162" t="str">
        <f>+"qestionlist!"&amp;ADDRESS(1,MATCH(K164&amp;"_"&amp;qidlist!J164,original!$1:$1,0)+1)&amp;":"&amp;ADDRESS(10000,MATCH(K164&amp;"_"&amp;qidlist!J164,original!$1:$1,0)+1)</f>
        <v>qestionlist!$N$1:$N$10000</v>
      </c>
      <c r="O164" s="163" t="str">
        <f ca="1">+INDEX(qestionlist!AR:AR,MATCH(qidlist!I164,INDIRECT(qidlist!N164),0))</f>
        <v>身の回りの整理整頓ができる_３達</v>
      </c>
      <c r="P164" s="163" t="str">
        <f ca="1">+INDEX(qes_num_corr!K:K,MATCH(qidlist!O164,qes_num_corr!I:I,0),0)</f>
        <v>q123</v>
      </c>
      <c r="Q164" s="31" t="str">
        <f t="shared" ca="1" si="41"/>
        <v>小5q123</v>
      </c>
      <c r="R164" s="31" t="str">
        <f t="shared" ca="1" si="30"/>
        <v>つくえやロッカーの中の整理整とんをすることができていますか</v>
      </c>
      <c r="S164" s="31" t="str">
        <f t="shared" ca="1" si="31"/>
        <v>よくできる</v>
      </c>
      <c r="T164" s="31" t="str">
        <f t="shared" ca="1" si="32"/>
        <v>だいたいできる</v>
      </c>
      <c r="U164" s="31" t="str">
        <f t="shared" ca="1" si="33"/>
        <v>あまりできない</v>
      </c>
      <c r="V164" s="31" t="str">
        <f t="shared" ca="1" si="34"/>
        <v>できない</v>
      </c>
      <c r="W164" s="31" t="str">
        <f t="shared" ca="1" si="35"/>
        <v/>
      </c>
      <c r="X164" s="31" t="str">
        <f t="shared" ca="1" si="36"/>
        <v/>
      </c>
      <c r="Y164" s="31" t="str">
        <f t="shared" ca="1" si="37"/>
        <v/>
      </c>
      <c r="Z164" s="31" t="str">
        <f t="shared" ca="1" si="38"/>
        <v/>
      </c>
    </row>
    <row r="165" spans="1:26" ht="20">
      <c r="A165"/>
      <c r="F165" s="160" t="s">
        <v>443</v>
      </c>
      <c r="G165" s="160" t="s">
        <v>496</v>
      </c>
      <c r="H165" s="160">
        <v>4</v>
      </c>
      <c r="I165" s="160">
        <v>53</v>
      </c>
      <c r="J165" s="162" t="str">
        <f t="shared" si="39"/>
        <v>小５</v>
      </c>
      <c r="K165" s="162" t="str">
        <f t="shared" si="40"/>
        <v>H30</v>
      </c>
      <c r="L165" s="162" t="str">
        <f t="shared" si="29"/>
        <v>H30_小５</v>
      </c>
      <c r="M165" s="162">
        <f>+MATCH(K165&amp;"_"&amp;qidlist!J165,original!$1:$1,0)+2</f>
        <v>15</v>
      </c>
      <c r="N165" s="162" t="str">
        <f>+"qestionlist!"&amp;ADDRESS(1,MATCH(K165&amp;"_"&amp;qidlist!J165,original!$1:$1,0)+1)&amp;":"&amp;ADDRESS(10000,MATCH(K165&amp;"_"&amp;qidlist!J165,original!$1:$1,0)+1)</f>
        <v>qestionlist!$N$1:$N$10000</v>
      </c>
      <c r="O165" s="163" t="str">
        <f ca="1">+INDEX(qestionlist!AR:AR,MATCH(qidlist!I165,INDIRECT(qidlist!N165),0))</f>
        <v>誰に対しても進んであいさつができる_３達</v>
      </c>
      <c r="P165" s="163" t="str">
        <f ca="1">+INDEX(qes_num_corr!K:K,MATCH(qidlist!O165,qes_num_corr!I:I,0),0)</f>
        <v>q124</v>
      </c>
      <c r="Q165" s="31" t="str">
        <f t="shared" ca="1" si="41"/>
        <v>小5q124</v>
      </c>
      <c r="R165" s="31" t="str">
        <f t="shared" ca="1" si="30"/>
        <v>自分からはっきりあいさつをすることができていますか</v>
      </c>
      <c r="S165" s="31" t="str">
        <f t="shared" ca="1" si="31"/>
        <v>よくできる</v>
      </c>
      <c r="T165" s="31" t="str">
        <f t="shared" ca="1" si="32"/>
        <v>だいたいできる</v>
      </c>
      <c r="U165" s="31" t="str">
        <f t="shared" ca="1" si="33"/>
        <v>あまりできない</v>
      </c>
      <c r="V165" s="31" t="str">
        <f t="shared" ca="1" si="34"/>
        <v>できない</v>
      </c>
      <c r="W165" s="31" t="str">
        <f t="shared" ca="1" si="35"/>
        <v/>
      </c>
      <c r="X165" s="31" t="str">
        <f t="shared" ca="1" si="36"/>
        <v/>
      </c>
      <c r="Y165" s="31" t="str">
        <f t="shared" ca="1" si="37"/>
        <v/>
      </c>
      <c r="Z165" s="31" t="str">
        <f t="shared" ca="1" si="38"/>
        <v/>
      </c>
    </row>
    <row r="166" spans="1:26" ht="20">
      <c r="A166"/>
      <c r="F166" s="160" t="s">
        <v>443</v>
      </c>
      <c r="G166" s="160" t="s">
        <v>497</v>
      </c>
      <c r="H166" s="160">
        <v>4</v>
      </c>
      <c r="I166" s="160">
        <v>54</v>
      </c>
      <c r="J166" s="162" t="str">
        <f t="shared" si="39"/>
        <v>小５</v>
      </c>
      <c r="K166" s="162" t="str">
        <f t="shared" si="40"/>
        <v>H30</v>
      </c>
      <c r="L166" s="162" t="str">
        <f t="shared" si="29"/>
        <v>H30_小５</v>
      </c>
      <c r="M166" s="162">
        <f>+MATCH(K166&amp;"_"&amp;qidlist!J166,original!$1:$1,0)+2</f>
        <v>15</v>
      </c>
      <c r="N166" s="162" t="str">
        <f>+"qestionlist!"&amp;ADDRESS(1,MATCH(K166&amp;"_"&amp;qidlist!J166,original!$1:$1,0)+1)&amp;":"&amp;ADDRESS(10000,MATCH(K166&amp;"_"&amp;qidlist!J166,original!$1:$1,0)+1)</f>
        <v>qestionlist!$N$1:$N$10000</v>
      </c>
      <c r="O166" s="163" t="str">
        <f ca="1">+INDEX(qestionlist!AR:AR,MATCH(qidlist!I166,INDIRECT(qidlist!N166),0))</f>
        <v>呼ばれたら、はいと返事ができる_３達</v>
      </c>
      <c r="P166" s="163" t="str">
        <f ca="1">+INDEX(qes_num_corr!K:K,MATCH(qidlist!O166,qes_num_corr!I:I,0),0)</f>
        <v>q125</v>
      </c>
      <c r="Q166" s="31" t="str">
        <f t="shared" ca="1" si="41"/>
        <v>小5q125</v>
      </c>
      <c r="R166" s="31" t="str">
        <f t="shared" ca="1" si="30"/>
        <v>名前を呼ばれたら「はい」とはっきり返事をすることができていますか</v>
      </c>
      <c r="S166" s="31" t="str">
        <f t="shared" ca="1" si="31"/>
        <v>よくできる</v>
      </c>
      <c r="T166" s="31" t="str">
        <f t="shared" ca="1" si="32"/>
        <v>だいたいできる</v>
      </c>
      <c r="U166" s="31" t="str">
        <f t="shared" ca="1" si="33"/>
        <v>あまりできない</v>
      </c>
      <c r="V166" s="31" t="str">
        <f t="shared" ca="1" si="34"/>
        <v>できない</v>
      </c>
      <c r="W166" s="31" t="str">
        <f t="shared" ca="1" si="35"/>
        <v/>
      </c>
      <c r="X166" s="31" t="str">
        <f t="shared" ca="1" si="36"/>
        <v/>
      </c>
      <c r="Y166" s="31" t="str">
        <f t="shared" ca="1" si="37"/>
        <v/>
      </c>
      <c r="Z166" s="31" t="str">
        <f t="shared" ca="1" si="38"/>
        <v/>
      </c>
    </row>
    <row r="167" spans="1:26" ht="20">
      <c r="A167"/>
      <c r="F167" s="160" t="s">
        <v>443</v>
      </c>
      <c r="G167" s="160" t="s">
        <v>498</v>
      </c>
      <c r="H167" s="160">
        <v>4</v>
      </c>
      <c r="I167" s="160">
        <v>55</v>
      </c>
      <c r="J167" s="162" t="str">
        <f t="shared" si="39"/>
        <v>小５</v>
      </c>
      <c r="K167" s="162" t="str">
        <f t="shared" si="40"/>
        <v>H30</v>
      </c>
      <c r="L167" s="162" t="str">
        <f t="shared" si="29"/>
        <v>H30_小５</v>
      </c>
      <c r="M167" s="162">
        <f>+MATCH(K167&amp;"_"&amp;qidlist!J167,original!$1:$1,0)+2</f>
        <v>15</v>
      </c>
      <c r="N167" s="162" t="str">
        <f>+"qestionlist!"&amp;ADDRESS(1,MATCH(K167&amp;"_"&amp;qidlist!J167,original!$1:$1,0)+1)&amp;":"&amp;ADDRESS(10000,MATCH(K167&amp;"_"&amp;qidlist!J167,original!$1:$1,0)+1)</f>
        <v>qestionlist!$N$1:$N$10000</v>
      </c>
      <c r="O167" s="163" t="str">
        <f ca="1">+INDEX(qestionlist!AR:AR,MATCH(qidlist!I167,INDIRECT(qidlist!N167),0))</f>
        <v>正しい言葉遣いができる_３達</v>
      </c>
      <c r="P167" s="163" t="str">
        <f ca="1">+INDEX(qes_num_corr!K:K,MATCH(qidlist!O167,qes_num_corr!I:I,0),0)</f>
        <v>q126</v>
      </c>
      <c r="Q167" s="31" t="str">
        <f t="shared" ca="1" si="41"/>
        <v>小5q126</v>
      </c>
      <c r="R167" s="31" t="str">
        <f t="shared" ca="1" si="30"/>
        <v>時と場に応じた正しい言葉づかいができていますか</v>
      </c>
      <c r="S167" s="31" t="str">
        <f t="shared" ca="1" si="31"/>
        <v>よくできる</v>
      </c>
      <c r="T167" s="31" t="str">
        <f t="shared" ca="1" si="32"/>
        <v>だいたいできる</v>
      </c>
      <c r="U167" s="31" t="str">
        <f t="shared" ca="1" si="33"/>
        <v>あまりできない</v>
      </c>
      <c r="V167" s="31" t="str">
        <f t="shared" ca="1" si="34"/>
        <v>できない</v>
      </c>
      <c r="W167" s="31" t="str">
        <f t="shared" ca="1" si="35"/>
        <v/>
      </c>
      <c r="X167" s="31" t="str">
        <f t="shared" ca="1" si="36"/>
        <v/>
      </c>
      <c r="Y167" s="31" t="str">
        <f t="shared" ca="1" si="37"/>
        <v/>
      </c>
      <c r="Z167" s="31" t="str">
        <f t="shared" ca="1" si="38"/>
        <v/>
      </c>
    </row>
    <row r="168" spans="1:26" ht="20">
      <c r="A168"/>
      <c r="F168" s="160" t="s">
        <v>443</v>
      </c>
      <c r="G168" s="160" t="s">
        <v>499</v>
      </c>
      <c r="H168" s="160">
        <v>4</v>
      </c>
      <c r="I168" s="160">
        <v>56</v>
      </c>
      <c r="J168" s="162" t="str">
        <f t="shared" si="39"/>
        <v>小５</v>
      </c>
      <c r="K168" s="162" t="str">
        <f t="shared" si="40"/>
        <v>H30</v>
      </c>
      <c r="L168" s="162" t="str">
        <f t="shared" si="29"/>
        <v>H30_小５</v>
      </c>
      <c r="M168" s="162">
        <f>+MATCH(K168&amp;"_"&amp;qidlist!J168,original!$1:$1,0)+2</f>
        <v>15</v>
      </c>
      <c r="N168" s="162" t="str">
        <f>+"qestionlist!"&amp;ADDRESS(1,MATCH(K168&amp;"_"&amp;qidlist!J168,original!$1:$1,0)+1)&amp;":"&amp;ADDRESS(10000,MATCH(K168&amp;"_"&amp;qidlist!J168,original!$1:$1,0)+1)</f>
        <v>qestionlist!$N$1:$N$10000</v>
      </c>
      <c r="O168" s="163" t="str">
        <f ca="1">+INDEX(qestionlist!AR:AR,MATCH(qidlist!I168,INDIRECT(qidlist!N168),0))</f>
        <v>やさしい言葉遣いができる_３達</v>
      </c>
      <c r="P168" s="163" t="str">
        <f ca="1">+INDEX(qes_num_corr!K:K,MATCH(qidlist!O168,qes_num_corr!I:I,0),0)</f>
        <v>q127</v>
      </c>
      <c r="Q168" s="31" t="str">
        <f t="shared" ca="1" si="41"/>
        <v>小5q127</v>
      </c>
      <c r="R168" s="31" t="str">
        <f t="shared" ca="1" si="30"/>
        <v>相手の気持ちを考え，やさしい言葉づかいができていますか</v>
      </c>
      <c r="S168" s="31" t="str">
        <f t="shared" ca="1" si="31"/>
        <v>よくできる</v>
      </c>
      <c r="T168" s="31" t="str">
        <f t="shared" ca="1" si="32"/>
        <v>だいたいできる</v>
      </c>
      <c r="U168" s="31" t="str">
        <f t="shared" ca="1" si="33"/>
        <v>あまりできない</v>
      </c>
      <c r="V168" s="31" t="str">
        <f t="shared" ca="1" si="34"/>
        <v>できない</v>
      </c>
      <c r="W168" s="31" t="str">
        <f t="shared" ca="1" si="35"/>
        <v/>
      </c>
      <c r="X168" s="31" t="str">
        <f t="shared" ca="1" si="36"/>
        <v/>
      </c>
      <c r="Y168" s="31" t="str">
        <f t="shared" ca="1" si="37"/>
        <v/>
      </c>
      <c r="Z168" s="31" t="str">
        <f t="shared" ca="1" si="38"/>
        <v/>
      </c>
    </row>
    <row r="169" spans="1:26" ht="20">
      <c r="A169"/>
      <c r="F169" s="160" t="s">
        <v>443</v>
      </c>
      <c r="G169" s="160" t="s">
        <v>500</v>
      </c>
      <c r="H169" s="160">
        <v>4</v>
      </c>
      <c r="I169" s="160">
        <v>57</v>
      </c>
      <c r="J169" s="162" t="str">
        <f t="shared" si="39"/>
        <v>小５</v>
      </c>
      <c r="K169" s="162" t="str">
        <f t="shared" si="40"/>
        <v>H30</v>
      </c>
      <c r="L169" s="162" t="str">
        <f t="shared" si="29"/>
        <v>H30_小５</v>
      </c>
      <c r="M169" s="162">
        <f>+MATCH(K169&amp;"_"&amp;qidlist!J169,original!$1:$1,0)+2</f>
        <v>15</v>
      </c>
      <c r="N169" s="162" t="str">
        <f>+"qestionlist!"&amp;ADDRESS(1,MATCH(K169&amp;"_"&amp;qidlist!J169,original!$1:$1,0)+1)&amp;":"&amp;ADDRESS(10000,MATCH(K169&amp;"_"&amp;qidlist!J169,original!$1:$1,0)+1)</f>
        <v>qestionlist!$N$1:$N$10000</v>
      </c>
      <c r="O169" s="163" t="str">
        <f ca="1">+INDEX(qestionlist!AR:AR,MATCH(qidlist!I169,INDIRECT(qidlist!N169),0))</f>
        <v>授業準備をして授業に臨める_３達</v>
      </c>
      <c r="P169" s="163" t="str">
        <f ca="1">+INDEX(qes_num_corr!K:K,MATCH(qidlist!O169,qes_num_corr!I:I,0),0)</f>
        <v>q128</v>
      </c>
      <c r="Q169" s="31" t="str">
        <f t="shared" ca="1" si="41"/>
        <v>小5q128</v>
      </c>
      <c r="R169" s="31" t="str">
        <f t="shared" ca="1" si="30"/>
        <v>学習のじゅんびを整え，授業にのぞむことができていますか</v>
      </c>
      <c r="S169" s="31" t="str">
        <f t="shared" ca="1" si="31"/>
        <v>よくできる</v>
      </c>
      <c r="T169" s="31" t="str">
        <f t="shared" ca="1" si="32"/>
        <v>だいたいできる</v>
      </c>
      <c r="U169" s="31" t="str">
        <f t="shared" ca="1" si="33"/>
        <v>あまりできない</v>
      </c>
      <c r="V169" s="31" t="str">
        <f t="shared" ca="1" si="34"/>
        <v>できない</v>
      </c>
      <c r="W169" s="31" t="str">
        <f t="shared" ca="1" si="35"/>
        <v/>
      </c>
      <c r="X169" s="31" t="str">
        <f t="shared" ca="1" si="36"/>
        <v/>
      </c>
      <c r="Y169" s="31" t="str">
        <f t="shared" ca="1" si="37"/>
        <v/>
      </c>
      <c r="Z169" s="31" t="str">
        <f t="shared" ca="1" si="38"/>
        <v/>
      </c>
    </row>
    <row r="170" spans="1:26" ht="20">
      <c r="A170"/>
      <c r="F170" s="160" t="s">
        <v>443</v>
      </c>
      <c r="G170" s="160" t="s">
        <v>501</v>
      </c>
      <c r="H170" s="160">
        <v>4</v>
      </c>
      <c r="I170" s="160">
        <v>58</v>
      </c>
      <c r="J170" s="162" t="str">
        <f t="shared" si="39"/>
        <v>小５</v>
      </c>
      <c r="K170" s="162" t="str">
        <f t="shared" si="40"/>
        <v>H30</v>
      </c>
      <c r="L170" s="162" t="str">
        <f t="shared" si="29"/>
        <v>H30_小５</v>
      </c>
      <c r="M170" s="162">
        <f>+MATCH(K170&amp;"_"&amp;qidlist!J170,original!$1:$1,0)+2</f>
        <v>15</v>
      </c>
      <c r="N170" s="162" t="str">
        <f>+"qestionlist!"&amp;ADDRESS(1,MATCH(K170&amp;"_"&amp;qidlist!J170,original!$1:$1,0)+1)&amp;":"&amp;ADDRESS(10000,MATCH(K170&amp;"_"&amp;qidlist!J170,original!$1:$1,0)+1)</f>
        <v>qestionlist!$N$1:$N$10000</v>
      </c>
      <c r="O170" s="163" t="str">
        <f ca="1">+INDEX(qestionlist!AR:AR,MATCH(qidlist!I170,INDIRECT(qidlist!N170),0))</f>
        <v>発表をきく、発表をすることができる_３達</v>
      </c>
      <c r="P170" s="163" t="str">
        <f ca="1">+INDEX(qes_num_corr!K:K,MATCH(qidlist!O170,qes_num_corr!I:I,0),0)</f>
        <v>q129</v>
      </c>
      <c r="Q170" s="31" t="str">
        <f t="shared" ca="1" si="41"/>
        <v>小5q129</v>
      </c>
      <c r="R170" s="31" t="str">
        <f t="shared" ca="1" si="30"/>
        <v>先生の話や友達の発表をしっかり聞き，自分の考えを伝えることができていますか</v>
      </c>
      <c r="S170" s="31" t="str">
        <f t="shared" ca="1" si="31"/>
        <v>よくできる</v>
      </c>
      <c r="T170" s="31" t="str">
        <f t="shared" ca="1" si="32"/>
        <v>だいたいできる</v>
      </c>
      <c r="U170" s="31" t="str">
        <f t="shared" ca="1" si="33"/>
        <v>あまりできない</v>
      </c>
      <c r="V170" s="31" t="str">
        <f t="shared" ca="1" si="34"/>
        <v>できない</v>
      </c>
      <c r="W170" s="31" t="str">
        <f t="shared" ca="1" si="35"/>
        <v/>
      </c>
      <c r="X170" s="31" t="str">
        <f t="shared" ca="1" si="36"/>
        <v/>
      </c>
      <c r="Y170" s="31" t="str">
        <f t="shared" ca="1" si="37"/>
        <v/>
      </c>
      <c r="Z170" s="31" t="str">
        <f t="shared" ca="1" si="38"/>
        <v/>
      </c>
    </row>
    <row r="171" spans="1:26" ht="20">
      <c r="A171"/>
      <c r="F171" s="160" t="s">
        <v>443</v>
      </c>
      <c r="G171" s="160" t="s">
        <v>502</v>
      </c>
      <c r="H171" s="160">
        <v>4</v>
      </c>
      <c r="I171" s="160">
        <v>59</v>
      </c>
      <c r="J171" s="162" t="str">
        <f t="shared" si="39"/>
        <v>小５</v>
      </c>
      <c r="K171" s="162" t="str">
        <f t="shared" si="40"/>
        <v>H30</v>
      </c>
      <c r="L171" s="162" t="str">
        <f t="shared" si="29"/>
        <v>H30_小５</v>
      </c>
      <c r="M171" s="162">
        <f>+MATCH(K171&amp;"_"&amp;qidlist!J171,original!$1:$1,0)+2</f>
        <v>15</v>
      </c>
      <c r="N171" s="162" t="str">
        <f>+"qestionlist!"&amp;ADDRESS(1,MATCH(K171&amp;"_"&amp;qidlist!J171,original!$1:$1,0)+1)&amp;":"&amp;ADDRESS(10000,MATCH(K171&amp;"_"&amp;qidlist!J171,original!$1:$1,0)+1)</f>
        <v>qestionlist!$N$1:$N$10000</v>
      </c>
      <c r="O171" s="163" t="str">
        <f ca="1">+INDEX(qestionlist!AR:AR,MATCH(qidlist!I171,INDIRECT(qidlist!N171),0))</f>
        <v>集会で静かにし、姿勢を正すことができる_３達</v>
      </c>
      <c r="P171" s="163" t="str">
        <f ca="1">+INDEX(qes_num_corr!K:K,MATCH(qidlist!O171,qes_num_corr!I:I,0),0)</f>
        <v>q130</v>
      </c>
      <c r="Q171" s="31" t="str">
        <f t="shared" ca="1" si="41"/>
        <v>小5q130</v>
      </c>
      <c r="R171" s="31" t="str">
        <f t="shared" ca="1" si="30"/>
        <v>人の集まるところでは静かにし，しせいを正すことができていますか</v>
      </c>
      <c r="S171" s="31" t="str">
        <f t="shared" ca="1" si="31"/>
        <v>よくできる</v>
      </c>
      <c r="T171" s="31" t="str">
        <f t="shared" ca="1" si="32"/>
        <v>だいたいできる</v>
      </c>
      <c r="U171" s="31" t="str">
        <f t="shared" ca="1" si="33"/>
        <v>あまりできない</v>
      </c>
      <c r="V171" s="31" t="str">
        <f t="shared" ca="1" si="34"/>
        <v>できない</v>
      </c>
      <c r="W171" s="31" t="str">
        <f t="shared" ca="1" si="35"/>
        <v/>
      </c>
      <c r="X171" s="31" t="str">
        <f t="shared" ca="1" si="36"/>
        <v/>
      </c>
      <c r="Y171" s="31" t="str">
        <f t="shared" ca="1" si="37"/>
        <v/>
      </c>
      <c r="Z171" s="31" t="str">
        <f t="shared" ca="1" si="38"/>
        <v/>
      </c>
    </row>
    <row r="172" spans="1:26" ht="20">
      <c r="A172"/>
      <c r="F172" s="160" t="s">
        <v>443</v>
      </c>
      <c r="G172" s="160" t="s">
        <v>503</v>
      </c>
      <c r="H172" s="160">
        <v>4</v>
      </c>
      <c r="I172" s="160">
        <v>60</v>
      </c>
      <c r="J172" s="162" t="str">
        <f t="shared" si="39"/>
        <v>小５</v>
      </c>
      <c r="K172" s="162" t="str">
        <f t="shared" si="40"/>
        <v>H30</v>
      </c>
      <c r="L172" s="162" t="str">
        <f t="shared" si="29"/>
        <v>H30_小５</v>
      </c>
      <c r="M172" s="162">
        <f>+MATCH(K172&amp;"_"&amp;qidlist!J172,original!$1:$1,0)+2</f>
        <v>15</v>
      </c>
      <c r="N172" s="162" t="str">
        <f>+"qestionlist!"&amp;ADDRESS(1,MATCH(K172&amp;"_"&amp;qidlist!J172,original!$1:$1,0)+1)&amp;":"&amp;ADDRESS(10000,MATCH(K172&amp;"_"&amp;qidlist!J172,original!$1:$1,0)+1)</f>
        <v>qestionlist!$N$1:$N$10000</v>
      </c>
      <c r="O172" s="163" t="str">
        <f ca="1">+INDEX(qestionlist!AR:AR,MATCH(qidlist!I172,INDIRECT(qidlist!N172),0))</f>
        <v>学校をきれいにすることができる_３達</v>
      </c>
      <c r="P172" s="163" t="str">
        <f ca="1">+INDEX(qes_num_corr!K:K,MATCH(qidlist!O172,qes_num_corr!I:I,0),0)</f>
        <v>q131</v>
      </c>
      <c r="Q172" s="31" t="str">
        <f t="shared" ca="1" si="41"/>
        <v>小5q131</v>
      </c>
      <c r="R172" s="31" t="str">
        <f t="shared" ca="1" si="30"/>
        <v>進んでそうじをし，学校をきれいにすることができていますか</v>
      </c>
      <c r="S172" s="31" t="str">
        <f t="shared" ca="1" si="31"/>
        <v>よくできる</v>
      </c>
      <c r="T172" s="31" t="str">
        <f t="shared" ca="1" si="32"/>
        <v>だいたいできる</v>
      </c>
      <c r="U172" s="31" t="str">
        <f t="shared" ca="1" si="33"/>
        <v>あまりできない</v>
      </c>
      <c r="V172" s="31" t="str">
        <f t="shared" ca="1" si="34"/>
        <v>できない</v>
      </c>
      <c r="W172" s="31" t="str">
        <f t="shared" ca="1" si="35"/>
        <v/>
      </c>
      <c r="X172" s="31" t="str">
        <f t="shared" ca="1" si="36"/>
        <v/>
      </c>
      <c r="Y172" s="31" t="str">
        <f t="shared" ca="1" si="37"/>
        <v/>
      </c>
      <c r="Z172" s="31" t="str">
        <f t="shared" ca="1" si="38"/>
        <v/>
      </c>
    </row>
    <row r="173" spans="1:26" ht="20">
      <c r="A173"/>
      <c r="F173" s="160" t="s">
        <v>443</v>
      </c>
      <c r="G173" s="160" t="s">
        <v>504</v>
      </c>
      <c r="H173" s="160">
        <v>4</v>
      </c>
      <c r="I173" s="160">
        <v>61</v>
      </c>
      <c r="J173" s="162" t="str">
        <f t="shared" si="39"/>
        <v>小５</v>
      </c>
      <c r="K173" s="162" t="str">
        <f t="shared" si="40"/>
        <v>H30</v>
      </c>
      <c r="L173" s="162" t="str">
        <f t="shared" si="29"/>
        <v>H30_小５</v>
      </c>
      <c r="M173" s="162">
        <f>+MATCH(K173&amp;"_"&amp;qidlist!J173,original!$1:$1,0)+2</f>
        <v>15</v>
      </c>
      <c r="N173" s="162" t="str">
        <f>+"qestionlist!"&amp;ADDRESS(1,MATCH(K173&amp;"_"&amp;qidlist!J173,original!$1:$1,0)+1)&amp;":"&amp;ADDRESS(10000,MATCH(K173&amp;"_"&amp;qidlist!J173,original!$1:$1,0)+1)</f>
        <v>qestionlist!$N$1:$N$10000</v>
      </c>
      <c r="O173" s="163" t="str">
        <f ca="1">+INDEX(qestionlist!AR:AR,MATCH(qidlist!I173,INDIRECT(qidlist!N173),0))</f>
        <v>学級は楽しかった_学級</v>
      </c>
      <c r="P173" s="163" t="str">
        <f ca="1">+INDEX(qes_num_corr!K:K,MATCH(qidlist!O173,qes_num_corr!I:I,0),0)</f>
        <v>q83</v>
      </c>
      <c r="Q173" s="31" t="str">
        <f t="shared" ca="1" si="41"/>
        <v>小5q83</v>
      </c>
      <c r="R173" s="31" t="str">
        <f t="shared" ca="1" si="30"/>
        <v>学級での生活は楽しかったですか</v>
      </c>
      <c r="S173" s="31" t="str">
        <f t="shared" ca="1" si="31"/>
        <v>楽しかった</v>
      </c>
      <c r="T173" s="31" t="str">
        <f t="shared" ca="1" si="32"/>
        <v>どちらかといえば，楽しかった</v>
      </c>
      <c r="U173" s="31" t="str">
        <f t="shared" ca="1" si="33"/>
        <v>どちらかといえば，楽しくなかった</v>
      </c>
      <c r="V173" s="31" t="str">
        <f t="shared" ca="1" si="34"/>
        <v>楽しくなかった</v>
      </c>
      <c r="W173" s="31" t="str">
        <f t="shared" ca="1" si="35"/>
        <v/>
      </c>
      <c r="X173" s="31" t="str">
        <f t="shared" ca="1" si="36"/>
        <v/>
      </c>
      <c r="Y173" s="31" t="str">
        <f t="shared" ca="1" si="37"/>
        <v/>
      </c>
      <c r="Z173" s="31" t="str">
        <f t="shared" ca="1" si="38"/>
        <v/>
      </c>
    </row>
    <row r="174" spans="1:26" ht="20">
      <c r="A174"/>
      <c r="F174" s="160" t="s">
        <v>443</v>
      </c>
      <c r="G174" s="160" t="s">
        <v>505</v>
      </c>
      <c r="H174" s="160">
        <v>4</v>
      </c>
      <c r="I174" s="160">
        <v>62</v>
      </c>
      <c r="J174" s="162" t="str">
        <f t="shared" si="39"/>
        <v>小５</v>
      </c>
      <c r="K174" s="162" t="str">
        <f t="shared" si="40"/>
        <v>H30</v>
      </c>
      <c r="L174" s="162" t="str">
        <f t="shared" si="29"/>
        <v>H30_小５</v>
      </c>
      <c r="M174" s="162">
        <f>+MATCH(K174&amp;"_"&amp;qidlist!J174,original!$1:$1,0)+2</f>
        <v>15</v>
      </c>
      <c r="N174" s="162" t="str">
        <f>+"qestionlist!"&amp;ADDRESS(1,MATCH(K174&amp;"_"&amp;qidlist!J174,original!$1:$1,0)+1)&amp;":"&amp;ADDRESS(10000,MATCH(K174&amp;"_"&amp;qidlist!J174,original!$1:$1,0)+1)</f>
        <v>qestionlist!$N$1:$N$10000</v>
      </c>
      <c r="O174" s="163" t="str">
        <f ca="1">+INDEX(qestionlist!AR:AR,MATCH(qidlist!I174,INDIRECT(qidlist!N174),0))</f>
        <v>学級は落ち着いていた_学級</v>
      </c>
      <c r="P174" s="163" t="str">
        <f ca="1">+INDEX(qes_num_corr!K:K,MATCH(qidlist!O174,qes_num_corr!I:I,0),0)</f>
        <v>q84</v>
      </c>
      <c r="Q174" s="31" t="str">
        <f t="shared" ca="1" si="41"/>
        <v>小5q84</v>
      </c>
      <c r="R174" s="31" t="str">
        <f t="shared" ca="1" si="30"/>
        <v>学級は落ち着いて学習する様子でしたか</v>
      </c>
      <c r="S174" s="31" t="str">
        <f t="shared" ca="1" si="31"/>
        <v>そうだった</v>
      </c>
      <c r="T174" s="31" t="str">
        <f t="shared" ca="1" si="32"/>
        <v>どちらかといえば，そうだった</v>
      </c>
      <c r="U174" s="31" t="str">
        <f t="shared" ca="1" si="33"/>
        <v>どちらかといえば，そうではなかった</v>
      </c>
      <c r="V174" s="31" t="str">
        <f t="shared" ca="1" si="34"/>
        <v>そうではなかった</v>
      </c>
      <c r="W174" s="31" t="str">
        <f t="shared" ca="1" si="35"/>
        <v/>
      </c>
      <c r="X174" s="31" t="str">
        <f t="shared" ca="1" si="36"/>
        <v/>
      </c>
      <c r="Y174" s="31" t="str">
        <f t="shared" ca="1" si="37"/>
        <v/>
      </c>
      <c r="Z174" s="31" t="str">
        <f t="shared" ca="1" si="38"/>
        <v/>
      </c>
    </row>
    <row r="175" spans="1:26" ht="20">
      <c r="A175"/>
      <c r="F175" s="160" t="s">
        <v>443</v>
      </c>
      <c r="G175" s="160" t="s">
        <v>506</v>
      </c>
      <c r="H175" s="160">
        <v>4</v>
      </c>
      <c r="I175" s="160">
        <v>63</v>
      </c>
      <c r="J175" s="162" t="str">
        <f t="shared" si="39"/>
        <v>小５</v>
      </c>
      <c r="K175" s="162" t="str">
        <f t="shared" si="40"/>
        <v>H30</v>
      </c>
      <c r="L175" s="162" t="str">
        <f t="shared" si="29"/>
        <v>H30_小５</v>
      </c>
      <c r="M175" s="162">
        <f>+MATCH(K175&amp;"_"&amp;qidlist!J175,original!$1:$1,0)+2</f>
        <v>15</v>
      </c>
      <c r="N175" s="162" t="str">
        <f>+"qestionlist!"&amp;ADDRESS(1,MATCH(K175&amp;"_"&amp;qidlist!J175,original!$1:$1,0)+1)&amp;":"&amp;ADDRESS(10000,MATCH(K175&amp;"_"&amp;qidlist!J175,original!$1:$1,0)+1)</f>
        <v>qestionlist!$N$1:$N$10000</v>
      </c>
      <c r="O175" s="163" t="str">
        <f ca="1">+INDEX(qestionlist!AR:AR,MATCH(qidlist!I175,INDIRECT(qidlist!N175),0))</f>
        <v>学級はまとまっていた_学級</v>
      </c>
      <c r="P175" s="163" t="str">
        <f ca="1">+INDEX(qes_num_corr!K:K,MATCH(qidlist!O175,qes_num_corr!I:I,0),0)</f>
        <v>q209</v>
      </c>
      <c r="Q175" s="31" t="str">
        <f t="shared" ca="1" si="41"/>
        <v>小5q209</v>
      </c>
      <c r="R175" s="31" t="str">
        <f t="shared" ca="1" si="30"/>
        <v>あなたの学級は，いろいろな活動にまとまって取り組んでいたと思いますか（運動会や遠足などの学校行事も入ります）</v>
      </c>
      <c r="S175" s="31" t="str">
        <f t="shared" ca="1" si="31"/>
        <v>思う</v>
      </c>
      <c r="T175" s="31" t="str">
        <f t="shared" ca="1" si="32"/>
        <v>どちらかといえば，思う</v>
      </c>
      <c r="U175" s="31" t="str">
        <f t="shared" ca="1" si="33"/>
        <v>どちらかといえば，思わない</v>
      </c>
      <c r="V175" s="31" t="str">
        <f t="shared" ca="1" si="34"/>
        <v>思わない</v>
      </c>
      <c r="W175" s="31" t="str">
        <f t="shared" ca="1" si="35"/>
        <v/>
      </c>
      <c r="X175" s="31" t="str">
        <f t="shared" ca="1" si="36"/>
        <v/>
      </c>
      <c r="Y175" s="31" t="str">
        <f t="shared" ca="1" si="37"/>
        <v/>
      </c>
      <c r="Z175" s="31" t="str">
        <f t="shared" ca="1" si="38"/>
        <v/>
      </c>
    </row>
    <row r="176" spans="1:26" ht="20">
      <c r="A176"/>
      <c r="F176" s="160" t="s">
        <v>443</v>
      </c>
      <c r="G176" s="160" t="s">
        <v>507</v>
      </c>
      <c r="H176" s="160">
        <v>4</v>
      </c>
      <c r="I176" s="160">
        <v>64</v>
      </c>
      <c r="J176" s="162" t="str">
        <f t="shared" si="39"/>
        <v>小５</v>
      </c>
      <c r="K176" s="162" t="str">
        <f t="shared" si="40"/>
        <v>H30</v>
      </c>
      <c r="L176" s="162" t="str">
        <f t="shared" si="29"/>
        <v>H30_小５</v>
      </c>
      <c r="M176" s="162">
        <f>+MATCH(K176&amp;"_"&amp;qidlist!J176,original!$1:$1,0)+2</f>
        <v>15</v>
      </c>
      <c r="N176" s="162" t="str">
        <f>+"qestionlist!"&amp;ADDRESS(1,MATCH(K176&amp;"_"&amp;qidlist!J176,original!$1:$1,0)+1)&amp;":"&amp;ADDRESS(10000,MATCH(K176&amp;"_"&amp;qidlist!J176,original!$1:$1,0)+1)</f>
        <v>qestionlist!$N$1:$N$10000</v>
      </c>
      <c r="O176" s="163" t="str">
        <f ca="1">+INDEX(qestionlist!AR:AR,MATCH(qidlist!I176,INDIRECT(qidlist!N176),0))</f>
        <v>先生がよさを認めてくれた_学級</v>
      </c>
      <c r="P176" s="163" t="str">
        <f ca="1">+INDEX(qes_num_corr!K:K,MATCH(qidlist!O176,qes_num_corr!I:I,0),0)</f>
        <v>q208</v>
      </c>
      <c r="Q176" s="31" t="str">
        <f t="shared" ca="1" si="41"/>
        <v>小5q208</v>
      </c>
      <c r="R176" s="31" t="str">
        <f t="shared" ca="1" si="30"/>
        <v>学校の先生たちは自分のよいところを認めてくれましたか</v>
      </c>
      <c r="S176" s="31" t="str">
        <f t="shared" ca="1" si="31"/>
        <v>認めてくれた</v>
      </c>
      <c r="T176" s="31" t="str">
        <f t="shared" ca="1" si="32"/>
        <v>どちらかといえば，認めてくれた</v>
      </c>
      <c r="U176" s="31" t="str">
        <f t="shared" ca="1" si="33"/>
        <v>どちらかといえば，認めてくれなかった</v>
      </c>
      <c r="V176" s="31" t="str">
        <f t="shared" ca="1" si="34"/>
        <v>認めてくれなかった</v>
      </c>
      <c r="W176" s="31" t="str">
        <f t="shared" ca="1" si="35"/>
        <v/>
      </c>
      <c r="X176" s="31" t="str">
        <f t="shared" ca="1" si="36"/>
        <v/>
      </c>
      <c r="Y176" s="31" t="str">
        <f t="shared" ca="1" si="37"/>
        <v/>
      </c>
      <c r="Z176" s="31" t="str">
        <f t="shared" ca="1" si="38"/>
        <v/>
      </c>
    </row>
    <row r="177" spans="1:26" ht="20">
      <c r="A177"/>
      <c r="F177" s="160" t="s">
        <v>443</v>
      </c>
      <c r="G177" s="160" t="s">
        <v>508</v>
      </c>
      <c r="H177" s="160">
        <v>4</v>
      </c>
      <c r="I177" s="160">
        <v>65</v>
      </c>
      <c r="J177" s="162" t="str">
        <f t="shared" si="39"/>
        <v>小５</v>
      </c>
      <c r="K177" s="162" t="str">
        <f t="shared" si="40"/>
        <v>H30</v>
      </c>
      <c r="L177" s="162" t="str">
        <f t="shared" si="29"/>
        <v>H30_小５</v>
      </c>
      <c r="M177" s="162">
        <f>+MATCH(K177&amp;"_"&amp;qidlist!J177,original!$1:$1,0)+2</f>
        <v>15</v>
      </c>
      <c r="N177" s="162" t="str">
        <f>+"qestionlist!"&amp;ADDRESS(1,MATCH(K177&amp;"_"&amp;qidlist!J177,original!$1:$1,0)+1)&amp;":"&amp;ADDRESS(10000,MATCH(K177&amp;"_"&amp;qidlist!J177,original!$1:$1,0)+1)</f>
        <v>qestionlist!$N$1:$N$10000</v>
      </c>
      <c r="O177" s="163" t="str">
        <f ca="1">+INDEX(qestionlist!AR:AR,MATCH(qidlist!I177,INDIRECT(qidlist!N177),0))</f>
        <v>先生が相談にのってくれた_学級</v>
      </c>
      <c r="P177" s="163" t="str">
        <f ca="1">+INDEX(qes_num_corr!K:K,MATCH(qidlist!O177,qes_num_corr!I:I,0),0)</f>
        <v>q87</v>
      </c>
      <c r="Q177" s="31" t="str">
        <f t="shared" ca="1" si="41"/>
        <v>小5q87</v>
      </c>
      <c r="R177" s="31" t="str">
        <f t="shared" ca="1" si="30"/>
        <v>学校の先生たちは自分のなやみの相談にのってくれましたか</v>
      </c>
      <c r="S177" s="31" t="str">
        <f t="shared" ca="1" si="31"/>
        <v>のってくれた</v>
      </c>
      <c r="T177" s="31" t="str">
        <f t="shared" ca="1" si="32"/>
        <v>どちらかといえば，のってくれた</v>
      </c>
      <c r="U177" s="31" t="str">
        <f t="shared" ca="1" si="33"/>
        <v>どちらかといえば，のってくれなかった</v>
      </c>
      <c r="V177" s="31" t="str">
        <f t="shared" ca="1" si="34"/>
        <v>のってくれなかった</v>
      </c>
      <c r="W177" s="31" t="str">
        <f t="shared" ca="1" si="35"/>
        <v/>
      </c>
      <c r="X177" s="31" t="str">
        <f t="shared" ca="1" si="36"/>
        <v/>
      </c>
      <c r="Y177" s="31" t="str">
        <f t="shared" ca="1" si="37"/>
        <v/>
      </c>
      <c r="Z177" s="31" t="str">
        <f t="shared" ca="1" si="38"/>
        <v/>
      </c>
    </row>
    <row r="178" spans="1:26" ht="20">
      <c r="A178"/>
      <c r="F178" s="160" t="s">
        <v>443</v>
      </c>
      <c r="G178" s="160" t="s">
        <v>509</v>
      </c>
      <c r="H178" s="160">
        <v>4</v>
      </c>
      <c r="I178" s="160">
        <v>66</v>
      </c>
      <c r="J178" s="162" t="str">
        <f t="shared" si="39"/>
        <v>小５</v>
      </c>
      <c r="K178" s="162" t="str">
        <f t="shared" si="40"/>
        <v>H30</v>
      </c>
      <c r="L178" s="162" t="str">
        <f t="shared" si="29"/>
        <v>H30_小５</v>
      </c>
      <c r="M178" s="162">
        <f>+MATCH(K178&amp;"_"&amp;qidlist!J178,original!$1:$1,0)+2</f>
        <v>15</v>
      </c>
      <c r="N178" s="162" t="str">
        <f>+"qestionlist!"&amp;ADDRESS(1,MATCH(K178&amp;"_"&amp;qidlist!J178,original!$1:$1,0)+1)&amp;":"&amp;ADDRESS(10000,MATCH(K178&amp;"_"&amp;qidlist!J178,original!$1:$1,0)+1)</f>
        <v>qestionlist!$N$1:$N$10000</v>
      </c>
      <c r="O178" s="163" t="str">
        <f ca="1">+INDEX(qestionlist!AR:AR,MATCH(qidlist!I178,INDIRECT(qidlist!N178),0))</f>
        <v>友達がよいところを認めてくれた_学級</v>
      </c>
      <c r="P178" s="163" t="str">
        <f ca="1">+INDEX(qes_num_corr!K:K,MATCH(qidlist!O178,qes_num_corr!I:I,0),0)</f>
        <v>q86</v>
      </c>
      <c r="Q178" s="31" t="str">
        <f t="shared" ca="1" si="41"/>
        <v>小5q86</v>
      </c>
      <c r="R178" s="31" t="str">
        <f t="shared" ca="1" si="30"/>
        <v>学校の友達は自分のよいところを認めてくれましたか</v>
      </c>
      <c r="S178" s="31" t="str">
        <f t="shared" ca="1" si="31"/>
        <v>認めてくれた</v>
      </c>
      <c r="T178" s="31" t="str">
        <f t="shared" ca="1" si="32"/>
        <v>どちらかといえば，認めてくれた</v>
      </c>
      <c r="U178" s="31" t="str">
        <f t="shared" ca="1" si="33"/>
        <v>どちらかといえば，認めてくれなかった</v>
      </c>
      <c r="V178" s="31" t="str">
        <f t="shared" ca="1" si="34"/>
        <v>認めてくれなかった</v>
      </c>
      <c r="W178" s="31" t="str">
        <f t="shared" ca="1" si="35"/>
        <v/>
      </c>
      <c r="X178" s="31" t="str">
        <f t="shared" ca="1" si="36"/>
        <v/>
      </c>
      <c r="Y178" s="31" t="str">
        <f t="shared" ca="1" si="37"/>
        <v/>
      </c>
      <c r="Z178" s="31" t="str">
        <f t="shared" ca="1" si="38"/>
        <v/>
      </c>
    </row>
    <row r="179" spans="1:26" ht="20">
      <c r="A179"/>
      <c r="F179" s="160" t="s">
        <v>443</v>
      </c>
      <c r="G179" s="160" t="s">
        <v>510</v>
      </c>
      <c r="H179" s="160">
        <v>4</v>
      </c>
      <c r="I179" s="160">
        <v>67</v>
      </c>
      <c r="J179" s="162" t="str">
        <f t="shared" si="39"/>
        <v>小５</v>
      </c>
      <c r="K179" s="162" t="str">
        <f t="shared" si="40"/>
        <v>H30</v>
      </c>
      <c r="L179" s="162" t="str">
        <f t="shared" si="29"/>
        <v>H30_小５</v>
      </c>
      <c r="M179" s="162">
        <f>+MATCH(K179&amp;"_"&amp;qidlist!J179,original!$1:$1,0)+2</f>
        <v>15</v>
      </c>
      <c r="N179" s="162" t="str">
        <f>+"qestionlist!"&amp;ADDRESS(1,MATCH(K179&amp;"_"&amp;qidlist!J179,original!$1:$1,0)+1)&amp;":"&amp;ADDRESS(10000,MATCH(K179&amp;"_"&amp;qidlist!J179,original!$1:$1,0)+1)</f>
        <v>qestionlist!$N$1:$N$10000</v>
      </c>
      <c r="O179" s="163" t="str">
        <f ca="1">+INDEX(qestionlist!AR:AR,MATCH(qidlist!I179,INDIRECT(qidlist!N179),0))</f>
        <v>先生はわかるまで教えてくれた_学級</v>
      </c>
      <c r="P179" s="163" t="str">
        <f ca="1">+INDEX(qes_num_corr!K:K,MATCH(qidlist!O179,qes_num_corr!I:I,0),0)</f>
        <v>q210</v>
      </c>
      <c r="Q179" s="31" t="str">
        <f t="shared" ca="1" si="41"/>
        <v>小5q210</v>
      </c>
      <c r="R179" s="31" t="str">
        <f t="shared" ca="1" si="30"/>
        <v>先生は，授業やテストで理かいしていないところや，まちがえたところについて，わかるまで教えてくれましたか</v>
      </c>
      <c r="S179" s="31" t="str">
        <f t="shared" ca="1" si="31"/>
        <v>教えてくれた</v>
      </c>
      <c r="T179" s="31" t="str">
        <f t="shared" ca="1" si="32"/>
        <v>どちらかといえば，教えてくれた</v>
      </c>
      <c r="U179" s="31" t="str">
        <f t="shared" ca="1" si="33"/>
        <v>どちらかといえば，教えてくれなかった</v>
      </c>
      <c r="V179" s="31" t="str">
        <f t="shared" ca="1" si="34"/>
        <v>教えてくれなかった</v>
      </c>
      <c r="W179" s="31" t="str">
        <f t="shared" ca="1" si="35"/>
        <v/>
      </c>
      <c r="X179" s="31" t="str">
        <f t="shared" ca="1" si="36"/>
        <v/>
      </c>
      <c r="Y179" s="31" t="str">
        <f t="shared" ca="1" si="37"/>
        <v/>
      </c>
      <c r="Z179" s="31" t="str">
        <f t="shared" ca="1" si="38"/>
        <v/>
      </c>
    </row>
    <row r="180" spans="1:26" ht="20">
      <c r="A180"/>
      <c r="F180" s="160" t="s">
        <v>443</v>
      </c>
      <c r="G180" s="160" t="s">
        <v>511</v>
      </c>
      <c r="H180" s="160">
        <v>4</v>
      </c>
      <c r="I180" s="160">
        <v>68</v>
      </c>
      <c r="J180" s="162" t="str">
        <f t="shared" si="39"/>
        <v>小５</v>
      </c>
      <c r="K180" s="162" t="str">
        <f t="shared" si="40"/>
        <v>H30</v>
      </c>
      <c r="L180" s="162" t="str">
        <f t="shared" si="29"/>
        <v>H30_小５</v>
      </c>
      <c r="M180" s="162">
        <f>+MATCH(K180&amp;"_"&amp;qidlist!J180,original!$1:$1,0)+2</f>
        <v>15</v>
      </c>
      <c r="N180" s="162" t="str">
        <f>+"qestionlist!"&amp;ADDRESS(1,MATCH(K180&amp;"_"&amp;qidlist!J180,original!$1:$1,0)+1)&amp;":"&amp;ADDRESS(10000,MATCH(K180&amp;"_"&amp;qidlist!J180,original!$1:$1,0)+1)</f>
        <v>qestionlist!$N$1:$N$10000</v>
      </c>
      <c r="O180" s="163" t="str">
        <f ca="1">+INDEX(qestionlist!AR:AR,MATCH(qidlist!I180,INDIRECT(qidlist!N180),0))</f>
        <v>習ったことを思い出して解決する_算数ALの実施</v>
      </c>
      <c r="P180" s="163" t="str">
        <f ca="1">+INDEX(qes_num_corr!K:K,MATCH(qidlist!O180,qes_num_corr!I:I,0),0)</f>
        <v>q96</v>
      </c>
      <c r="Q180" s="31" t="str">
        <f t="shared" ca="1" si="41"/>
        <v>小5q96</v>
      </c>
      <c r="R180" s="31" t="str">
        <f t="shared" ca="1" si="30"/>
        <v>問題をとくときに，それまでに習ったことを思い出してかい決できたこと</v>
      </c>
      <c r="S180" s="31" t="str">
        <f t="shared" ca="1" si="31"/>
        <v>よくあった</v>
      </c>
      <c r="T180" s="31" t="str">
        <f t="shared" ca="1" si="32"/>
        <v>ときどきあった</v>
      </c>
      <c r="U180" s="31" t="str">
        <f t="shared" ca="1" si="33"/>
        <v>あまりなかった</v>
      </c>
      <c r="V180" s="31" t="str">
        <f t="shared" ca="1" si="34"/>
        <v>ほとんど，または全くなかった</v>
      </c>
      <c r="W180" s="31" t="str">
        <f t="shared" ca="1" si="35"/>
        <v/>
      </c>
      <c r="X180" s="31" t="str">
        <f t="shared" ca="1" si="36"/>
        <v/>
      </c>
      <c r="Y180" s="31" t="str">
        <f t="shared" ca="1" si="37"/>
        <v/>
      </c>
      <c r="Z180" s="31" t="str">
        <f t="shared" ca="1" si="38"/>
        <v/>
      </c>
    </row>
    <row r="181" spans="1:26" ht="20">
      <c r="A181"/>
      <c r="F181" s="160" t="s">
        <v>443</v>
      </c>
      <c r="G181" s="160" t="s">
        <v>512</v>
      </c>
      <c r="H181" s="160">
        <v>4</v>
      </c>
      <c r="I181" s="160">
        <v>69</v>
      </c>
      <c r="J181" s="162" t="str">
        <f t="shared" si="39"/>
        <v>小５</v>
      </c>
      <c r="K181" s="162" t="str">
        <f t="shared" si="40"/>
        <v>H30</v>
      </c>
      <c r="L181" s="162" t="str">
        <f t="shared" si="29"/>
        <v>H30_小５</v>
      </c>
      <c r="M181" s="162">
        <f>+MATCH(K181&amp;"_"&amp;qidlist!J181,original!$1:$1,0)+2</f>
        <v>15</v>
      </c>
      <c r="N181" s="162" t="str">
        <f>+"qestionlist!"&amp;ADDRESS(1,MATCH(K181&amp;"_"&amp;qidlist!J181,original!$1:$1,0)+1)&amp;":"&amp;ADDRESS(10000,MATCH(K181&amp;"_"&amp;qidlist!J181,original!$1:$1,0)+1)</f>
        <v>qestionlist!$N$1:$N$10000</v>
      </c>
      <c r="O181" s="163" t="str">
        <f ca="1">+INDEX(qestionlist!AR:AR,MATCH(qidlist!I181,INDIRECT(qidlist!N181),0))</f>
        <v>理由をつけて発表したり書いたりできる_算数ALの実施</v>
      </c>
      <c r="P181" s="163" t="str">
        <f ca="1">+INDEX(qes_num_corr!K:K,MATCH(qidlist!O181,qes_num_corr!I:I,0),0)</f>
        <v>q97</v>
      </c>
      <c r="Q181" s="31" t="str">
        <f t="shared" ca="1" si="41"/>
        <v>小5q97</v>
      </c>
      <c r="R181" s="31" t="str">
        <f t="shared" ca="1" si="30"/>
        <v>自分の考えを理由をつけて発表したり，書いたりできたこと</v>
      </c>
      <c r="S181" s="31" t="str">
        <f t="shared" ca="1" si="31"/>
        <v>よくあった</v>
      </c>
      <c r="T181" s="31" t="str">
        <f t="shared" ca="1" si="32"/>
        <v>ときどきあった</v>
      </c>
      <c r="U181" s="31" t="str">
        <f t="shared" ca="1" si="33"/>
        <v>あまりなかった</v>
      </c>
      <c r="V181" s="31" t="str">
        <f t="shared" ca="1" si="34"/>
        <v>ほとんど，または全くなかった</v>
      </c>
      <c r="W181" s="31" t="str">
        <f t="shared" ca="1" si="35"/>
        <v/>
      </c>
      <c r="X181" s="31" t="str">
        <f t="shared" ca="1" si="36"/>
        <v/>
      </c>
      <c r="Y181" s="31" t="str">
        <f t="shared" ca="1" si="37"/>
        <v/>
      </c>
      <c r="Z181" s="31" t="str">
        <f t="shared" ca="1" si="38"/>
        <v/>
      </c>
    </row>
    <row r="182" spans="1:26" ht="20">
      <c r="A182"/>
      <c r="F182" s="160" t="s">
        <v>443</v>
      </c>
      <c r="G182" s="160" t="s">
        <v>513</v>
      </c>
      <c r="H182" s="160">
        <v>4</v>
      </c>
      <c r="I182" s="160">
        <v>70</v>
      </c>
      <c r="J182" s="162" t="str">
        <f t="shared" si="39"/>
        <v>小５</v>
      </c>
      <c r="K182" s="162" t="str">
        <f t="shared" si="40"/>
        <v>H30</v>
      </c>
      <c r="L182" s="162" t="str">
        <f t="shared" si="29"/>
        <v>H30_小５</v>
      </c>
      <c r="M182" s="162">
        <f>+MATCH(K182&amp;"_"&amp;qidlist!J182,original!$1:$1,0)+2</f>
        <v>15</v>
      </c>
      <c r="N182" s="162" t="str">
        <f>+"qestionlist!"&amp;ADDRESS(1,MATCH(K182&amp;"_"&amp;qidlist!J182,original!$1:$1,0)+1)&amp;":"&amp;ADDRESS(10000,MATCH(K182&amp;"_"&amp;qidlist!J182,original!$1:$1,0)+1)</f>
        <v>qestionlist!$N$1:$N$10000</v>
      </c>
      <c r="O182" s="163" t="str">
        <f ca="1">+INDEX(qestionlist!AR:AR,MATCH(qidlist!I182,INDIRECT(qidlist!N182),0))</f>
        <v>授業のまとめを先生が見る_算数ALの実施</v>
      </c>
      <c r="P182" s="163" t="str">
        <f ca="1">+INDEX(qes_num_corr!K:K,MATCH(qidlist!O182,qes_num_corr!I:I,0),0)</f>
        <v>q98</v>
      </c>
      <c r="Q182" s="31" t="str">
        <f t="shared" ca="1" si="41"/>
        <v>小5q98</v>
      </c>
      <c r="R182" s="31" t="str">
        <f t="shared" ca="1" si="30"/>
        <v>ノートやワークシート，プリントに書いた授業のまとめを先生に見てもらうこと</v>
      </c>
      <c r="S182" s="31" t="str">
        <f t="shared" ca="1" si="31"/>
        <v>よくあった</v>
      </c>
      <c r="T182" s="31" t="str">
        <f t="shared" ca="1" si="32"/>
        <v>ときどきあった</v>
      </c>
      <c r="U182" s="31" t="str">
        <f t="shared" ca="1" si="33"/>
        <v>あまりなかった</v>
      </c>
      <c r="V182" s="31" t="str">
        <f t="shared" ca="1" si="34"/>
        <v>ほとんど，または全くなかった</v>
      </c>
      <c r="W182" s="31" t="str">
        <f t="shared" ca="1" si="35"/>
        <v/>
      </c>
      <c r="X182" s="31" t="str">
        <f t="shared" ca="1" si="36"/>
        <v/>
      </c>
      <c r="Y182" s="31" t="str">
        <f t="shared" ca="1" si="37"/>
        <v/>
      </c>
      <c r="Z182" s="31" t="str">
        <f t="shared" ca="1" si="38"/>
        <v/>
      </c>
    </row>
    <row r="183" spans="1:26" ht="20">
      <c r="A183"/>
      <c r="F183" s="160" t="s">
        <v>443</v>
      </c>
      <c r="G183" s="160" t="s">
        <v>514</v>
      </c>
      <c r="H183" s="160">
        <v>4</v>
      </c>
      <c r="I183" s="160">
        <v>71</v>
      </c>
      <c r="J183" s="162" t="str">
        <f t="shared" si="39"/>
        <v>小５</v>
      </c>
      <c r="K183" s="162" t="str">
        <f t="shared" si="40"/>
        <v>H30</v>
      </c>
      <c r="L183" s="162" t="str">
        <f t="shared" si="29"/>
        <v>H30_小５</v>
      </c>
      <c r="M183" s="162">
        <f>+MATCH(K183&amp;"_"&amp;qidlist!J183,original!$1:$1,0)+2</f>
        <v>15</v>
      </c>
      <c r="N183" s="162" t="str">
        <f>+"qestionlist!"&amp;ADDRESS(1,MATCH(K183&amp;"_"&amp;qidlist!J183,original!$1:$1,0)+1)&amp;":"&amp;ADDRESS(10000,MATCH(K183&amp;"_"&amp;qidlist!J183,original!$1:$1,0)+1)</f>
        <v>qestionlist!$N$1:$N$10000</v>
      </c>
      <c r="O183" s="163" t="str">
        <f ca="1">+INDEX(qestionlist!AR:AR,MATCH(qidlist!I183,INDIRECT(qidlist!N183),0))</f>
        <v>ドリルをする【逆転項目】_算数ALの実施</v>
      </c>
      <c r="P183" s="163" t="str">
        <f ca="1">+INDEX(qes_num_corr!K:K,MATCH(qidlist!O183,qes_num_corr!I:I,0),0)</f>
        <v>q99</v>
      </c>
      <c r="Q183" s="31" t="str">
        <f t="shared" ca="1" si="41"/>
        <v>小5q99</v>
      </c>
      <c r="R183" s="31" t="str">
        <f t="shared" ca="1" si="30"/>
        <v>ドリルなどをすること</v>
      </c>
      <c r="S183" s="31" t="str">
        <f t="shared" ca="1" si="31"/>
        <v>よくあった</v>
      </c>
      <c r="T183" s="31" t="str">
        <f t="shared" ca="1" si="32"/>
        <v>ときどきあった</v>
      </c>
      <c r="U183" s="31" t="str">
        <f t="shared" ca="1" si="33"/>
        <v>あまりなかった</v>
      </c>
      <c r="V183" s="31" t="str">
        <f t="shared" ca="1" si="34"/>
        <v>ほとんど，または全くなかった</v>
      </c>
      <c r="W183" s="31" t="str">
        <f t="shared" ca="1" si="35"/>
        <v/>
      </c>
      <c r="X183" s="31" t="str">
        <f t="shared" ca="1" si="36"/>
        <v/>
      </c>
      <c r="Y183" s="31" t="str">
        <f t="shared" ca="1" si="37"/>
        <v/>
      </c>
      <c r="Z183" s="31" t="str">
        <f t="shared" ca="1" si="38"/>
        <v/>
      </c>
    </row>
    <row r="184" spans="1:26" ht="20">
      <c r="A184"/>
      <c r="F184" s="160" t="s">
        <v>443</v>
      </c>
      <c r="G184" s="160" t="s">
        <v>515</v>
      </c>
      <c r="H184" s="160">
        <v>4</v>
      </c>
      <c r="I184" s="160">
        <v>72</v>
      </c>
      <c r="J184" s="162" t="str">
        <f t="shared" si="39"/>
        <v>小５</v>
      </c>
      <c r="K184" s="162" t="str">
        <f t="shared" si="40"/>
        <v>H30</v>
      </c>
      <c r="L184" s="162" t="str">
        <f t="shared" si="29"/>
        <v>H30_小５</v>
      </c>
      <c r="M184" s="162">
        <f>+MATCH(K184&amp;"_"&amp;qidlist!J184,original!$1:$1,0)+2</f>
        <v>15</v>
      </c>
      <c r="N184" s="162" t="str">
        <f>+"qestionlist!"&amp;ADDRESS(1,MATCH(K184&amp;"_"&amp;qidlist!J184,original!$1:$1,0)+1)&amp;":"&amp;ADDRESS(10000,MATCH(K184&amp;"_"&amp;qidlist!J184,original!$1:$1,0)+1)</f>
        <v>qestionlist!$N$1:$N$10000</v>
      </c>
      <c r="O184" s="163" t="str">
        <f ca="1">+INDEX(qestionlist!AR:AR,MATCH(qidlist!I184,INDIRECT(qidlist!N184),0))</f>
        <v>考えを出し合って解決する_算数ALの実施</v>
      </c>
      <c r="P184" s="163" t="str">
        <f ca="1">+INDEX(qes_num_corr!K:K,MATCH(qidlist!O184,qes_num_corr!I:I,0),0)</f>
        <v>q100</v>
      </c>
      <c r="Q184" s="31" t="str">
        <f t="shared" ca="1" si="41"/>
        <v>小5q100</v>
      </c>
      <c r="R184" s="31" t="str">
        <f t="shared" ca="1" si="30"/>
        <v>グループで活動するときに，一人の考えだけでなくみんなで考えを出し合って課題をかい決すること</v>
      </c>
      <c r="S184" s="31" t="str">
        <f t="shared" ca="1" si="31"/>
        <v>よくあった</v>
      </c>
      <c r="T184" s="31" t="str">
        <f t="shared" ca="1" si="32"/>
        <v>ときどきあった</v>
      </c>
      <c r="U184" s="31" t="str">
        <f t="shared" ca="1" si="33"/>
        <v>あまりなかった</v>
      </c>
      <c r="V184" s="31" t="str">
        <f t="shared" ca="1" si="34"/>
        <v>ほとんど，または全くなかった</v>
      </c>
      <c r="W184" s="31" t="str">
        <f t="shared" ca="1" si="35"/>
        <v/>
      </c>
      <c r="X184" s="31" t="str">
        <f t="shared" ca="1" si="36"/>
        <v/>
      </c>
      <c r="Y184" s="31" t="str">
        <f t="shared" ca="1" si="37"/>
        <v/>
      </c>
      <c r="Z184" s="31" t="str">
        <f t="shared" ca="1" si="38"/>
        <v/>
      </c>
    </row>
    <row r="185" spans="1:26" ht="20">
      <c r="A185"/>
      <c r="F185" s="160" t="s">
        <v>443</v>
      </c>
      <c r="G185" s="160" t="s">
        <v>516</v>
      </c>
      <c r="H185" s="160">
        <v>4</v>
      </c>
      <c r="I185" s="160">
        <v>73</v>
      </c>
      <c r="J185" s="162" t="str">
        <f t="shared" si="39"/>
        <v>小５</v>
      </c>
      <c r="K185" s="162" t="str">
        <f t="shared" si="40"/>
        <v>H30</v>
      </c>
      <c r="L185" s="162" t="str">
        <f t="shared" si="29"/>
        <v>H30_小５</v>
      </c>
      <c r="M185" s="162">
        <f>+MATCH(K185&amp;"_"&amp;qidlist!J185,original!$1:$1,0)+2</f>
        <v>15</v>
      </c>
      <c r="N185" s="162" t="str">
        <f>+"qestionlist!"&amp;ADDRESS(1,MATCH(K185&amp;"_"&amp;qidlist!J185,original!$1:$1,0)+1)&amp;":"&amp;ADDRESS(10000,MATCH(K185&amp;"_"&amp;qidlist!J185,original!$1:$1,0)+1)</f>
        <v>qestionlist!$N$1:$N$10000</v>
      </c>
      <c r="O185" s="163" t="str">
        <f ca="1">+INDEX(qestionlist!AR:AR,MATCH(qidlist!I185,INDIRECT(qidlist!N185),0))</f>
        <v>いるいろな考えを発表する_算数ALの実施</v>
      </c>
      <c r="P185" s="163" t="str">
        <f ca="1">+INDEX(qes_num_corr!K:K,MATCH(qidlist!O185,qes_num_corr!I:I,0),0)</f>
        <v>q101</v>
      </c>
      <c r="Q185" s="31" t="str">
        <f t="shared" ca="1" si="41"/>
        <v>小5q101</v>
      </c>
      <c r="R185" s="31" t="str">
        <f t="shared" ca="1" si="30"/>
        <v>授業で課題をかい決するときに，みんなでいろいろな考えを発表すること</v>
      </c>
      <c r="S185" s="31" t="str">
        <f t="shared" ca="1" si="31"/>
        <v>よくあった</v>
      </c>
      <c r="T185" s="31" t="str">
        <f t="shared" ca="1" si="32"/>
        <v>ときどきあった</v>
      </c>
      <c r="U185" s="31" t="str">
        <f t="shared" ca="1" si="33"/>
        <v>あまりなかった</v>
      </c>
      <c r="V185" s="31" t="str">
        <f t="shared" ca="1" si="34"/>
        <v>ほとんど，または全くなかった</v>
      </c>
      <c r="W185" s="31" t="str">
        <f t="shared" ca="1" si="35"/>
        <v/>
      </c>
      <c r="X185" s="31" t="str">
        <f t="shared" ca="1" si="36"/>
        <v/>
      </c>
      <c r="Y185" s="31" t="str">
        <f t="shared" ca="1" si="37"/>
        <v/>
      </c>
      <c r="Z185" s="31" t="str">
        <f t="shared" ca="1" si="38"/>
        <v/>
      </c>
    </row>
    <row r="186" spans="1:26" ht="20">
      <c r="A186"/>
      <c r="F186" s="160" t="s">
        <v>443</v>
      </c>
      <c r="G186" s="160" t="s">
        <v>517</v>
      </c>
      <c r="H186" s="160">
        <v>4</v>
      </c>
      <c r="I186" s="160">
        <v>74</v>
      </c>
      <c r="J186" s="162" t="str">
        <f t="shared" si="39"/>
        <v>小５</v>
      </c>
      <c r="K186" s="162" t="str">
        <f t="shared" si="40"/>
        <v>H30</v>
      </c>
      <c r="L186" s="162" t="str">
        <f t="shared" si="29"/>
        <v>H30_小５</v>
      </c>
      <c r="M186" s="162">
        <f>+MATCH(K186&amp;"_"&amp;qidlist!J186,original!$1:$1,0)+2</f>
        <v>15</v>
      </c>
      <c r="N186" s="162" t="str">
        <f>+"qestionlist!"&amp;ADDRESS(1,MATCH(K186&amp;"_"&amp;qidlist!J186,original!$1:$1,0)+1)&amp;":"&amp;ADDRESS(10000,MATCH(K186&amp;"_"&amp;qidlist!J186,original!$1:$1,0)+1)</f>
        <v>qestionlist!$N$1:$N$10000</v>
      </c>
      <c r="O186" s="163" t="str">
        <f ca="1">+INDEX(qestionlist!AR:AR,MATCH(qidlist!I186,INDIRECT(qidlist!N186),0))</f>
        <v>授業の始めに解決方法を考える_算数ALの実施</v>
      </c>
      <c r="P186" s="163" t="str">
        <f ca="1">+INDEX(qes_num_corr!K:K,MATCH(qidlist!O186,qes_num_corr!I:I,0),0)</f>
        <v>q102</v>
      </c>
      <c r="Q186" s="31" t="str">
        <f t="shared" ca="1" si="41"/>
        <v>小5q102</v>
      </c>
      <c r="R186" s="31" t="str">
        <f t="shared" ca="1" si="30"/>
        <v>授業の始めに，先生から，どうやったら課題をかい決できるか考えるように言われること</v>
      </c>
      <c r="S186" s="31" t="str">
        <f t="shared" ca="1" si="31"/>
        <v>よくあった</v>
      </c>
      <c r="T186" s="31" t="str">
        <f t="shared" ca="1" si="32"/>
        <v>ときどきあった</v>
      </c>
      <c r="U186" s="31" t="str">
        <f t="shared" ca="1" si="33"/>
        <v>あまりなかった</v>
      </c>
      <c r="V186" s="31" t="str">
        <f t="shared" ca="1" si="34"/>
        <v>ほとんど，または全くなかった</v>
      </c>
      <c r="W186" s="31" t="str">
        <f t="shared" ca="1" si="35"/>
        <v/>
      </c>
      <c r="X186" s="31" t="str">
        <f t="shared" ca="1" si="36"/>
        <v/>
      </c>
      <c r="Y186" s="31" t="str">
        <f t="shared" ca="1" si="37"/>
        <v/>
      </c>
      <c r="Z186" s="31" t="str">
        <f t="shared" ca="1" si="38"/>
        <v/>
      </c>
    </row>
    <row r="187" spans="1:26" ht="20">
      <c r="A187"/>
      <c r="F187" s="160" t="s">
        <v>443</v>
      </c>
      <c r="G187" s="160" t="s">
        <v>518</v>
      </c>
      <c r="H187" s="160">
        <v>4</v>
      </c>
      <c r="I187" s="160">
        <v>75</v>
      </c>
      <c r="J187" s="162" t="str">
        <f t="shared" si="39"/>
        <v>小５</v>
      </c>
      <c r="K187" s="162" t="str">
        <f t="shared" si="40"/>
        <v>H30</v>
      </c>
      <c r="L187" s="162" t="str">
        <f t="shared" si="29"/>
        <v>H30_小５</v>
      </c>
      <c r="M187" s="162">
        <f>+MATCH(K187&amp;"_"&amp;qidlist!J187,original!$1:$1,0)+2</f>
        <v>15</v>
      </c>
      <c r="N187" s="162" t="str">
        <f>+"qestionlist!"&amp;ADDRESS(1,MATCH(K187&amp;"_"&amp;qidlist!J187,original!$1:$1,0)+1)&amp;":"&amp;ADDRESS(10000,MATCH(K187&amp;"_"&amp;qidlist!J187,original!$1:$1,0)+1)</f>
        <v>qestionlist!$N$1:$N$10000</v>
      </c>
      <c r="O187" s="163" t="str">
        <f ca="1">+INDEX(qestionlist!AR:AR,MATCH(qidlist!I187,INDIRECT(qidlist!N187),0))</f>
        <v>授業の最後に次時の疑問が浮かぶ_算数ALの実施</v>
      </c>
      <c r="P187" s="163" t="str">
        <f ca="1">+INDEX(qes_num_corr!K:K,MATCH(qidlist!O187,qes_num_corr!I:I,0),0)</f>
        <v>q103</v>
      </c>
      <c r="Q187" s="31" t="str">
        <f t="shared" ca="1" si="41"/>
        <v>小5q103</v>
      </c>
      <c r="R187" s="31" t="str">
        <f t="shared" ca="1" si="30"/>
        <v>授業の始めには気がつかなかったぎ問が，授業の終わりに，頭にうかんできたこと</v>
      </c>
      <c r="S187" s="31" t="str">
        <f t="shared" ca="1" si="31"/>
        <v>よくあった</v>
      </c>
      <c r="T187" s="31" t="str">
        <f t="shared" ca="1" si="32"/>
        <v>ときどきあった</v>
      </c>
      <c r="U187" s="31" t="str">
        <f t="shared" ca="1" si="33"/>
        <v>あまりなかった</v>
      </c>
      <c r="V187" s="31" t="str">
        <f t="shared" ca="1" si="34"/>
        <v>ほとんど，または全くなかった</v>
      </c>
      <c r="W187" s="31" t="str">
        <f t="shared" ca="1" si="35"/>
        <v/>
      </c>
      <c r="X187" s="31" t="str">
        <f t="shared" ca="1" si="36"/>
        <v/>
      </c>
      <c r="Y187" s="31" t="str">
        <f t="shared" ca="1" si="37"/>
        <v/>
      </c>
      <c r="Z187" s="31" t="str">
        <f t="shared" ca="1" si="38"/>
        <v/>
      </c>
    </row>
    <row r="188" spans="1:26" ht="20">
      <c r="A188"/>
      <c r="F188" s="160" t="s">
        <v>443</v>
      </c>
      <c r="G188" s="160" t="s">
        <v>519</v>
      </c>
      <c r="H188" s="160">
        <v>4</v>
      </c>
      <c r="I188" s="160">
        <v>76</v>
      </c>
      <c r="J188" s="162" t="str">
        <f t="shared" si="39"/>
        <v>小５</v>
      </c>
      <c r="K188" s="162" t="str">
        <f t="shared" si="40"/>
        <v>H30</v>
      </c>
      <c r="L188" s="162" t="str">
        <f t="shared" si="29"/>
        <v>H30_小５</v>
      </c>
      <c r="M188" s="162">
        <f>+MATCH(K188&amp;"_"&amp;qidlist!J188,original!$1:$1,0)+2</f>
        <v>15</v>
      </c>
      <c r="N188" s="162" t="str">
        <f>+"qestionlist!"&amp;ADDRESS(1,MATCH(K188&amp;"_"&amp;qidlist!J188,original!$1:$1,0)+1)&amp;":"&amp;ADDRESS(10000,MATCH(K188&amp;"_"&amp;qidlist!J188,original!$1:$1,0)+1)</f>
        <v>qestionlist!$N$1:$N$10000</v>
      </c>
      <c r="O188" s="163" t="str">
        <f ca="1">+INDEX(qestionlist!AR:AR,MATCH(qidlist!I188,INDIRECT(qidlist!N188),0))</f>
        <v>宿題をしている_生活</v>
      </c>
      <c r="P188" s="163" t="str">
        <f ca="1">+INDEX(qes_num_corr!K:K,MATCH(qidlist!O188,qes_num_corr!I:I,0),0)</f>
        <v>q107</v>
      </c>
      <c r="Q188" s="31" t="str">
        <f t="shared" ca="1" si="41"/>
        <v>小5q107</v>
      </c>
      <c r="R188" s="31" t="str">
        <f t="shared" ca="1" si="30"/>
        <v>学校の宿題をしていますか</v>
      </c>
      <c r="S188" s="31" t="str">
        <f t="shared" ca="1" si="31"/>
        <v>している</v>
      </c>
      <c r="T188" s="31" t="str">
        <f t="shared" ca="1" si="32"/>
        <v>どちらかといえば，している</v>
      </c>
      <c r="U188" s="31" t="str">
        <f t="shared" ca="1" si="33"/>
        <v>あまりしていない</v>
      </c>
      <c r="V188" s="31" t="str">
        <f t="shared" ca="1" si="34"/>
        <v>全くしていない</v>
      </c>
      <c r="W188" s="31" t="str">
        <f t="shared" ca="1" si="35"/>
        <v/>
      </c>
      <c r="X188" s="31" t="str">
        <f t="shared" ca="1" si="36"/>
        <v/>
      </c>
      <c r="Y188" s="31" t="str">
        <f t="shared" ca="1" si="37"/>
        <v/>
      </c>
      <c r="Z188" s="31" t="str">
        <f t="shared" ca="1" si="38"/>
        <v/>
      </c>
    </row>
    <row r="189" spans="1:26" ht="20">
      <c r="A189"/>
      <c r="F189" s="160" t="s">
        <v>443</v>
      </c>
      <c r="G189" s="160" t="s">
        <v>520</v>
      </c>
      <c r="H189" s="160">
        <v>4</v>
      </c>
      <c r="I189" s="160">
        <v>77</v>
      </c>
      <c r="J189" s="162" t="str">
        <f t="shared" si="39"/>
        <v>小５</v>
      </c>
      <c r="K189" s="162" t="str">
        <f t="shared" si="40"/>
        <v>H30</v>
      </c>
      <c r="L189" s="162" t="str">
        <f t="shared" si="29"/>
        <v>H30_小５</v>
      </c>
      <c r="M189" s="162">
        <f>+MATCH(K189&amp;"_"&amp;qidlist!J189,original!$1:$1,0)+2</f>
        <v>15</v>
      </c>
      <c r="N189" s="162" t="str">
        <f>+"qestionlist!"&amp;ADDRESS(1,MATCH(K189&amp;"_"&amp;qidlist!J189,original!$1:$1,0)+1)&amp;":"&amp;ADDRESS(10000,MATCH(K189&amp;"_"&amp;qidlist!J189,original!$1:$1,0)+1)</f>
        <v>qestionlist!$N$1:$N$10000</v>
      </c>
      <c r="O189" s="163" t="str">
        <f ca="1">+INDEX(qestionlist!AR:AR,MATCH(qidlist!I189,INDIRECT(qidlist!N189),0))</f>
        <v>家で予習・復習をしている_生活</v>
      </c>
      <c r="P189" s="163" t="str">
        <f ca="1">+INDEX(qes_num_corr!K:K,MATCH(qidlist!O189,qes_num_corr!I:I,0),0)</f>
        <v>q108</v>
      </c>
      <c r="Q189" s="31" t="str">
        <f t="shared" ca="1" si="41"/>
        <v>小5q108</v>
      </c>
      <c r="R189" s="31" t="str">
        <f t="shared" ca="1" si="30"/>
        <v>学校の授業の予習やふく習をしていますか</v>
      </c>
      <c r="S189" s="31" t="str">
        <f t="shared" ca="1" si="31"/>
        <v>している</v>
      </c>
      <c r="T189" s="31" t="str">
        <f t="shared" ca="1" si="32"/>
        <v>どちらかといえば，している</v>
      </c>
      <c r="U189" s="31" t="str">
        <f t="shared" ca="1" si="33"/>
        <v>あまりしていない</v>
      </c>
      <c r="V189" s="31" t="str">
        <f t="shared" ca="1" si="34"/>
        <v>全くしていない</v>
      </c>
      <c r="W189" s="31" t="str">
        <f t="shared" ca="1" si="35"/>
        <v/>
      </c>
      <c r="X189" s="31" t="str">
        <f t="shared" ca="1" si="36"/>
        <v/>
      </c>
      <c r="Y189" s="31" t="str">
        <f t="shared" ca="1" si="37"/>
        <v/>
      </c>
      <c r="Z189" s="31" t="str">
        <f t="shared" ca="1" si="38"/>
        <v/>
      </c>
    </row>
    <row r="190" spans="1:26" ht="20">
      <c r="A190"/>
      <c r="F190" s="160" t="s">
        <v>443</v>
      </c>
      <c r="G190" s="160" t="s">
        <v>521</v>
      </c>
      <c r="H190" s="160">
        <v>6</v>
      </c>
      <c r="I190" s="160">
        <v>78</v>
      </c>
      <c r="J190" s="162" t="str">
        <f t="shared" si="39"/>
        <v>小５</v>
      </c>
      <c r="K190" s="162" t="str">
        <f t="shared" si="40"/>
        <v>H30</v>
      </c>
      <c r="L190" s="162" t="str">
        <f t="shared" si="29"/>
        <v>H30_小５</v>
      </c>
      <c r="M190" s="162">
        <f>+MATCH(K190&amp;"_"&amp;qidlist!J190,original!$1:$1,0)+2</f>
        <v>15</v>
      </c>
      <c r="N190" s="162" t="str">
        <f>+"qestionlist!"&amp;ADDRESS(1,MATCH(K190&amp;"_"&amp;qidlist!J190,original!$1:$1,0)+1)&amp;":"&amp;ADDRESS(10000,MATCH(K190&amp;"_"&amp;qidlist!J190,original!$1:$1,0)+1)</f>
        <v>qestionlist!$N$1:$N$10000</v>
      </c>
      <c r="O190" s="163" t="str">
        <f ca="1">+INDEX(qestionlist!AR:AR,MATCH(qidlist!I190,INDIRECT(qidlist!N190),0))</f>
        <v>平日の勉強時間_生活</v>
      </c>
      <c r="P190" s="163" t="str">
        <f ca="1">+INDEX(qes_num_corr!K:K,MATCH(qidlist!O190,qes_num_corr!I:I,0),0)</f>
        <v>q109</v>
      </c>
      <c r="Q190" s="31" t="str">
        <f t="shared" ca="1" si="41"/>
        <v>小5q109</v>
      </c>
      <c r="R190" s="31" t="str">
        <f t="shared" ca="1" si="30"/>
        <v>学校の授業時間以外に，ふだん（月～金曜日），１日当たりどれくらいの時間，勉強をしますか（学習じゅくで勉強している時間や家庭教しに教わっている時間も入ります）</v>
      </c>
      <c r="S190" s="31" t="str">
        <f t="shared" ca="1" si="31"/>
        <v>３時間以上</v>
      </c>
      <c r="T190" s="31" t="str">
        <f t="shared" ca="1" si="32"/>
        <v>２時間以上，３時間より少ない</v>
      </c>
      <c r="U190" s="31" t="str">
        <f t="shared" ca="1" si="33"/>
        <v>１時間以上，２時間より少ない</v>
      </c>
      <c r="V190" s="31" t="str">
        <f t="shared" ca="1" si="34"/>
        <v>３０分以上，１時間より少ない</v>
      </c>
      <c r="W190" s="31" t="str">
        <f t="shared" ca="1" si="35"/>
        <v>３０分より少ない</v>
      </c>
      <c r="X190" s="31" t="str">
        <f t="shared" ca="1" si="36"/>
        <v>全くしない</v>
      </c>
      <c r="Y190" s="31" t="str">
        <f t="shared" ca="1" si="37"/>
        <v/>
      </c>
      <c r="Z190" s="31" t="str">
        <f t="shared" ca="1" si="38"/>
        <v/>
      </c>
    </row>
    <row r="191" spans="1:26" ht="20">
      <c r="A191"/>
      <c r="F191" s="160" t="s">
        <v>443</v>
      </c>
      <c r="G191" s="160" t="s">
        <v>522</v>
      </c>
      <c r="H191" s="160">
        <v>6</v>
      </c>
      <c r="I191" s="160">
        <v>79</v>
      </c>
      <c r="J191" s="162" t="str">
        <f t="shared" si="39"/>
        <v>小５</v>
      </c>
      <c r="K191" s="162" t="str">
        <f t="shared" si="40"/>
        <v>H30</v>
      </c>
      <c r="L191" s="162" t="str">
        <f t="shared" si="29"/>
        <v>H30_小５</v>
      </c>
      <c r="M191" s="162">
        <f>+MATCH(K191&amp;"_"&amp;qidlist!J191,original!$1:$1,0)+2</f>
        <v>15</v>
      </c>
      <c r="N191" s="162" t="str">
        <f>+"qestionlist!"&amp;ADDRESS(1,MATCH(K191&amp;"_"&amp;qidlist!J191,original!$1:$1,0)+1)&amp;":"&amp;ADDRESS(10000,MATCH(K191&amp;"_"&amp;qidlist!J191,original!$1:$1,0)+1)</f>
        <v>qestionlist!$N$1:$N$10000</v>
      </c>
      <c r="O191" s="163" t="str">
        <f ca="1">+INDEX(qestionlist!AR:AR,MATCH(qidlist!I191,INDIRECT(qidlist!N191),0))</f>
        <v>土日の勉強時間_生活</v>
      </c>
      <c r="P191" s="163" t="str">
        <f ca="1">+INDEX(qes_num_corr!K:K,MATCH(qidlist!O191,qes_num_corr!I:I,0),0)</f>
        <v>q110</v>
      </c>
      <c r="Q191" s="31" t="str">
        <f t="shared" ca="1" si="41"/>
        <v>小5q110</v>
      </c>
      <c r="R191" s="31" t="str">
        <f t="shared" ca="1" si="30"/>
        <v>土曜日や日曜日など学校が休みの日に，１日当たりどれくらいの時間，勉強をしますか（学習じゅくで勉強している時間や家庭教しに教わっている時間も入ります）</v>
      </c>
      <c r="S191" s="31" t="str">
        <f t="shared" ca="1" si="31"/>
        <v>４時間以上</v>
      </c>
      <c r="T191" s="31" t="str">
        <f t="shared" ca="1" si="32"/>
        <v>３時間以上，４時間より少ない</v>
      </c>
      <c r="U191" s="31" t="str">
        <f t="shared" ca="1" si="33"/>
        <v>２時間以上，３時間より少ない</v>
      </c>
      <c r="V191" s="31" t="str">
        <f t="shared" ca="1" si="34"/>
        <v>１時間以上，２時間より少ない</v>
      </c>
      <c r="W191" s="31" t="str">
        <f t="shared" ca="1" si="35"/>
        <v>１時間より少ない</v>
      </c>
      <c r="X191" s="31" t="str">
        <f t="shared" ca="1" si="36"/>
        <v>全くしない</v>
      </c>
      <c r="Y191" s="31" t="str">
        <f t="shared" ca="1" si="37"/>
        <v/>
      </c>
      <c r="Z191" s="31" t="str">
        <f t="shared" ca="1" si="38"/>
        <v/>
      </c>
    </row>
    <row r="192" spans="1:26" ht="20">
      <c r="A192"/>
      <c r="F192" s="160" t="s">
        <v>443</v>
      </c>
      <c r="G192" s="160" t="s">
        <v>523</v>
      </c>
      <c r="H192" s="160">
        <v>8</v>
      </c>
      <c r="I192" s="160">
        <v>80</v>
      </c>
      <c r="J192" s="162" t="str">
        <f t="shared" si="39"/>
        <v>小５</v>
      </c>
      <c r="K192" s="162" t="str">
        <f t="shared" si="40"/>
        <v>H30</v>
      </c>
      <c r="L192" s="162" t="str">
        <f t="shared" si="29"/>
        <v>H30_小５</v>
      </c>
      <c r="M192" s="162">
        <f>+MATCH(K192&amp;"_"&amp;qidlist!J192,original!$1:$1,0)+2</f>
        <v>15</v>
      </c>
      <c r="N192" s="162" t="str">
        <f>+"qestionlist!"&amp;ADDRESS(1,MATCH(K192&amp;"_"&amp;qidlist!J192,original!$1:$1,0)+1)&amp;":"&amp;ADDRESS(10000,MATCH(K192&amp;"_"&amp;qidlist!J192,original!$1:$1,0)+1)</f>
        <v>qestionlist!$N$1:$N$10000</v>
      </c>
      <c r="O192" s="163" t="str">
        <f ca="1">+INDEX(qestionlist!AR:AR,MATCH(qidlist!I192,INDIRECT(qidlist!N192),0))</f>
        <v>１週間の塾の時間_生活</v>
      </c>
      <c r="P192" s="163" t="str">
        <f ca="1">+INDEX(qes_num_corr!K:K,MATCH(qidlist!O192,qes_num_corr!I:I,0),0)</f>
        <v>q111</v>
      </c>
      <c r="Q192" s="31" t="str">
        <f t="shared" ca="1" si="41"/>
        <v>小5q111</v>
      </c>
      <c r="R192" s="31" t="str">
        <f t="shared" ca="1" si="30"/>
        <v>学習じゅく（家庭教しに教わっている場合も入ります）で１週間で， どのくらいの時間，勉強をしますか</v>
      </c>
      <c r="S192" s="31" t="str">
        <f t="shared" ca="1" si="31"/>
        <v>１２時間以上</v>
      </c>
      <c r="T192" s="31" t="str">
        <f t="shared" ca="1" si="32"/>
        <v>１０時間以上，１２時間より少ない</v>
      </c>
      <c r="U192" s="31" t="str">
        <f t="shared" ca="1" si="33"/>
        <v>８時間以上，１０時間より少ない</v>
      </c>
      <c r="V192" s="31" t="str">
        <f t="shared" ca="1" si="34"/>
        <v>６時間以上，８時間より少ない</v>
      </c>
      <c r="W192" s="31" t="str">
        <f t="shared" ca="1" si="35"/>
        <v>４時間以上，６時間より少ない</v>
      </c>
      <c r="X192" s="31" t="str">
        <f t="shared" ca="1" si="36"/>
        <v>２時間以上，４時間より少ない</v>
      </c>
      <c r="Y192" s="31" t="str">
        <f t="shared" ca="1" si="37"/>
        <v>２時間より少ない</v>
      </c>
      <c r="Z192" s="31" t="str">
        <f t="shared" ca="1" si="38"/>
        <v>通っていない</v>
      </c>
    </row>
    <row r="193" spans="1:26" ht="20">
      <c r="A193"/>
      <c r="F193" s="160" t="s">
        <v>443</v>
      </c>
      <c r="G193" s="160" t="s">
        <v>524</v>
      </c>
      <c r="H193" s="160">
        <v>5</v>
      </c>
      <c r="I193" s="160">
        <v>81</v>
      </c>
      <c r="J193" s="162" t="str">
        <f t="shared" si="39"/>
        <v>小５</v>
      </c>
      <c r="K193" s="162" t="str">
        <f t="shared" si="40"/>
        <v>H30</v>
      </c>
      <c r="L193" s="162" t="str">
        <f t="shared" si="29"/>
        <v>H30_小５</v>
      </c>
      <c r="M193" s="162">
        <f>+MATCH(K193&amp;"_"&amp;qidlist!J193,original!$1:$1,0)+2</f>
        <v>15</v>
      </c>
      <c r="N193" s="162" t="str">
        <f>+"qestionlist!"&amp;ADDRESS(1,MATCH(K193&amp;"_"&amp;qidlist!J193,original!$1:$1,0)+1)&amp;":"&amp;ADDRESS(10000,MATCH(K193&amp;"_"&amp;qidlist!J193,original!$1:$1,0)+1)</f>
        <v>qestionlist!$N$1:$N$10000</v>
      </c>
      <c r="O193" s="163" t="str">
        <f ca="1">+INDEX(qestionlist!AR:AR,MATCH(qidlist!I193,INDIRECT(qidlist!N193),0))</f>
        <v>１カ月で読む本の量_生活</v>
      </c>
      <c r="P193" s="163" t="str">
        <f ca="1">+INDEX(qes_num_corr!K:K,MATCH(qidlist!O193,qes_num_corr!I:I,0),0)</f>
        <v>q112</v>
      </c>
      <c r="Q193" s="31" t="str">
        <f t="shared" ca="1" si="41"/>
        <v>小5q112</v>
      </c>
      <c r="R193" s="31" t="str">
        <f t="shared" ca="1" si="30"/>
        <v>1か月に，何さつくらいの本を読みますか（教科書や参考書，まん画やざっしはのぞきます）</v>
      </c>
      <c r="S193" s="31" t="str">
        <f t="shared" ca="1" si="31"/>
        <v>１さつも読まない</v>
      </c>
      <c r="T193" s="31" t="str">
        <f t="shared" ca="1" si="32"/>
        <v>１～２さつ</v>
      </c>
      <c r="U193" s="31" t="str">
        <f t="shared" ca="1" si="33"/>
        <v>３～４さつ</v>
      </c>
      <c r="V193" s="31" t="str">
        <f t="shared" ca="1" si="34"/>
        <v>５～１０さつ</v>
      </c>
      <c r="W193" s="31" t="str">
        <f t="shared" ca="1" si="35"/>
        <v>１１さつ以上</v>
      </c>
      <c r="X193" s="31" t="str">
        <f t="shared" ca="1" si="36"/>
        <v/>
      </c>
      <c r="Y193" s="31" t="str">
        <f t="shared" ca="1" si="37"/>
        <v/>
      </c>
      <c r="Z193" s="31" t="str">
        <f t="shared" ca="1" si="38"/>
        <v/>
      </c>
    </row>
    <row r="194" spans="1:26" ht="20">
      <c r="A194"/>
      <c r="F194" s="160" t="s">
        <v>443</v>
      </c>
      <c r="G194" s="160" t="s">
        <v>525</v>
      </c>
      <c r="H194" s="160">
        <v>5</v>
      </c>
      <c r="I194" s="160">
        <v>82</v>
      </c>
      <c r="J194" s="162" t="str">
        <f t="shared" si="39"/>
        <v>小５</v>
      </c>
      <c r="K194" s="162" t="str">
        <f t="shared" si="40"/>
        <v>H30</v>
      </c>
      <c r="L194" s="162" t="str">
        <f t="shared" si="29"/>
        <v>H30_小５</v>
      </c>
      <c r="M194" s="162">
        <f>+MATCH(K194&amp;"_"&amp;qidlist!J194,original!$1:$1,0)+2</f>
        <v>15</v>
      </c>
      <c r="N194" s="162" t="str">
        <f>+"qestionlist!"&amp;ADDRESS(1,MATCH(K194&amp;"_"&amp;qidlist!J194,original!$1:$1,0)+1)&amp;":"&amp;ADDRESS(10000,MATCH(K194&amp;"_"&amp;qidlist!J194,original!$1:$1,0)+1)</f>
        <v>qestionlist!$N$1:$N$10000</v>
      </c>
      <c r="O194" s="163" t="str">
        <f ca="1">+INDEX(qestionlist!AR:AR,MATCH(qidlist!I194,INDIRECT(qidlist!N194),0))</f>
        <v>家にある本の量_生活</v>
      </c>
      <c r="P194" s="163" t="str">
        <f ca="1">+INDEX(qes_num_corr!K:K,MATCH(qidlist!O194,qes_num_corr!I:I,0),0)</f>
        <v>q113</v>
      </c>
      <c r="Q194" s="31" t="str">
        <f t="shared" ca="1" si="41"/>
        <v>小5q113</v>
      </c>
      <c r="R194" s="31" t="str">
        <f t="shared" ca="1" si="30"/>
        <v>家には，自分や家の人が読む本がどれくらいありますか</v>
      </c>
      <c r="S194" s="31" t="str">
        <f t="shared" ca="1" si="31"/>
        <v>ほとんどない（０～１０さつ）</v>
      </c>
      <c r="T194" s="31" t="str">
        <f t="shared" ca="1" si="32"/>
        <v>本だな１列分（１１～２５さつ）</v>
      </c>
      <c r="U194" s="31" t="str">
        <f t="shared" ca="1" si="33"/>
        <v>本だな１つ分（２６～１００さつ）</v>
      </c>
      <c r="V194" s="31" t="str">
        <f t="shared" ca="1" si="34"/>
        <v>本だな２つ分（１０１～２００さつ）</v>
      </c>
      <c r="W194" s="31" t="str">
        <f t="shared" ca="1" si="35"/>
        <v>本だな３つ分（２０１～３００さつ）</v>
      </c>
      <c r="X194" s="31" t="str">
        <f t="shared" ca="1" si="36"/>
        <v/>
      </c>
      <c r="Y194" s="31" t="str">
        <f t="shared" ca="1" si="37"/>
        <v/>
      </c>
      <c r="Z194" s="31" t="str">
        <f t="shared" ca="1" si="38"/>
        <v/>
      </c>
    </row>
    <row r="195" spans="1:26" ht="20">
      <c r="A195"/>
      <c r="F195" s="160" t="s">
        <v>443</v>
      </c>
      <c r="G195" s="160" t="s">
        <v>526</v>
      </c>
      <c r="H195" s="160">
        <v>6</v>
      </c>
      <c r="I195" s="160">
        <v>83</v>
      </c>
      <c r="J195" s="162" t="str">
        <f t="shared" si="39"/>
        <v>小５</v>
      </c>
      <c r="K195" s="162" t="str">
        <f t="shared" si="40"/>
        <v>H30</v>
      </c>
      <c r="L195" s="162" t="str">
        <f t="shared" si="29"/>
        <v>H30_小５</v>
      </c>
      <c r="M195" s="162">
        <f>+MATCH(K195&amp;"_"&amp;qidlist!J195,original!$1:$1,0)+2</f>
        <v>15</v>
      </c>
      <c r="N195" s="162" t="str">
        <f>+"qestionlist!"&amp;ADDRESS(1,MATCH(K195&amp;"_"&amp;qidlist!J195,original!$1:$1,0)+1)&amp;":"&amp;ADDRESS(10000,MATCH(K195&amp;"_"&amp;qidlist!J195,original!$1:$1,0)+1)</f>
        <v>qestionlist!$N$1:$N$10000</v>
      </c>
      <c r="O195" s="163" t="str">
        <f ca="1">+INDEX(qestionlist!AR:AR,MATCH(qidlist!I195,INDIRECT(qidlist!N195),0))</f>
        <v>平日のゲーム時間_生活</v>
      </c>
      <c r="P195" s="163" t="str">
        <f ca="1">+INDEX(qes_num_corr!K:K,MATCH(qidlist!O195,qes_num_corr!I:I,0),0)</f>
        <v>q114</v>
      </c>
      <c r="Q195" s="31" t="str">
        <f t="shared" ca="1" si="41"/>
        <v>小5q114</v>
      </c>
      <c r="R195" s="31" t="str">
        <f t="shared" ca="1" si="30"/>
        <v>ふだん（月～金曜日），１日当たりどれくらいの時間，テレビゲーム（コンピュータゲーム，けい帯式のゲーム，けい帯電話やスマートフォンを使ったゲームも入ります）をしますか</v>
      </c>
      <c r="S195" s="31" t="str">
        <f t="shared" ca="1" si="31"/>
        <v>４時間以上</v>
      </c>
      <c r="T195" s="31" t="str">
        <f t="shared" ca="1" si="32"/>
        <v>３時間以上，４時間より少ない</v>
      </c>
      <c r="U195" s="31" t="str">
        <f t="shared" ca="1" si="33"/>
        <v>２時間以上，３時間より少ない</v>
      </c>
      <c r="V195" s="31" t="str">
        <f t="shared" ca="1" si="34"/>
        <v>１時間以上，２時間より少ない</v>
      </c>
      <c r="W195" s="31" t="str">
        <f t="shared" ca="1" si="35"/>
        <v>１時間より少ない</v>
      </c>
      <c r="X195" s="31" t="str">
        <f t="shared" ca="1" si="36"/>
        <v>全くしない</v>
      </c>
      <c r="Y195" s="31" t="str">
        <f t="shared" ca="1" si="37"/>
        <v/>
      </c>
      <c r="Z195" s="31" t="str">
        <f t="shared" ca="1" si="38"/>
        <v/>
      </c>
    </row>
    <row r="196" spans="1:26" ht="20">
      <c r="A196"/>
      <c r="F196" s="160" t="s">
        <v>443</v>
      </c>
      <c r="G196" s="160" t="s">
        <v>527</v>
      </c>
      <c r="H196" s="160">
        <v>2</v>
      </c>
      <c r="I196" s="160">
        <v>84</v>
      </c>
      <c r="J196" s="162" t="str">
        <f t="shared" si="39"/>
        <v>小５</v>
      </c>
      <c r="K196" s="162" t="str">
        <f t="shared" si="40"/>
        <v>H30</v>
      </c>
      <c r="L196" s="162" t="str">
        <f t="shared" si="29"/>
        <v>H30_小５</v>
      </c>
      <c r="M196" s="162">
        <f>+MATCH(K196&amp;"_"&amp;qidlist!J196,original!$1:$1,0)+2</f>
        <v>15</v>
      </c>
      <c r="N196" s="162" t="str">
        <f>+"qestionlist!"&amp;ADDRESS(1,MATCH(K196&amp;"_"&amp;qidlist!J196,original!$1:$1,0)+1)&amp;":"&amp;ADDRESS(10000,MATCH(K196&amp;"_"&amp;qidlist!J196,original!$1:$1,0)+1)</f>
        <v>qestionlist!$N$1:$N$10000</v>
      </c>
      <c r="O196" s="163" t="str">
        <f ca="1">+INDEX(qestionlist!AR:AR,MATCH(qidlist!I196,INDIRECT(qidlist!N196),0))</f>
        <v>ゲームの約束_生活</v>
      </c>
      <c r="P196" s="163" t="str">
        <f ca="1">+INDEX(qes_num_corr!K:K,MATCH(qidlist!O196,qes_num_corr!I:I,0),0)</f>
        <v>q115</v>
      </c>
      <c r="Q196" s="31" t="str">
        <f t="shared" ca="1" si="41"/>
        <v>小5q115</v>
      </c>
      <c r="R196" s="31" t="str">
        <f t="shared" ca="1" si="30"/>
        <v>テレビゲーム（コンピュータゲーム，けい帯式のゲーム，けい帯電話やスマートフォンを使ったゲームも入ります）をすることについて，家の人と約束を決めていますか</v>
      </c>
      <c r="S196" s="31" t="str">
        <f t="shared" ca="1" si="31"/>
        <v>決めている</v>
      </c>
      <c r="T196" s="31" t="str">
        <f t="shared" ca="1" si="32"/>
        <v>決めていない</v>
      </c>
      <c r="U196" s="31" t="str">
        <f t="shared" ca="1" si="33"/>
        <v>　</v>
      </c>
      <c r="V196" s="31" t="str">
        <f t="shared" ca="1" si="34"/>
        <v>　</v>
      </c>
      <c r="W196" s="31" t="str">
        <f t="shared" ca="1" si="35"/>
        <v>　</v>
      </c>
      <c r="X196" s="31" t="str">
        <f t="shared" ca="1" si="36"/>
        <v/>
      </c>
      <c r="Y196" s="31" t="str">
        <f t="shared" ca="1" si="37"/>
        <v/>
      </c>
      <c r="Z196" s="31" t="str">
        <f t="shared" ca="1" si="38"/>
        <v/>
      </c>
    </row>
    <row r="197" spans="1:26" ht="20">
      <c r="A197"/>
      <c r="F197" s="160" t="s">
        <v>443</v>
      </c>
      <c r="G197" s="160" t="s">
        <v>528</v>
      </c>
      <c r="H197" s="160">
        <v>7</v>
      </c>
      <c r="I197" s="160">
        <v>85</v>
      </c>
      <c r="J197" s="162" t="str">
        <f t="shared" si="39"/>
        <v>小５</v>
      </c>
      <c r="K197" s="162" t="str">
        <f t="shared" si="40"/>
        <v>H30</v>
      </c>
      <c r="L197" s="162" t="str">
        <f t="shared" ref="L197:L260" si="42">K197&amp;"_"&amp;J197</f>
        <v>H30_小５</v>
      </c>
      <c r="M197" s="162">
        <f>+MATCH(K197&amp;"_"&amp;qidlist!J197,original!$1:$1,0)+2</f>
        <v>15</v>
      </c>
      <c r="N197" s="162" t="str">
        <f>+"qestionlist!"&amp;ADDRESS(1,MATCH(K197&amp;"_"&amp;qidlist!J197,original!$1:$1,0)+1)&amp;":"&amp;ADDRESS(10000,MATCH(K197&amp;"_"&amp;qidlist!J197,original!$1:$1,0)+1)</f>
        <v>qestionlist!$N$1:$N$10000</v>
      </c>
      <c r="O197" s="163" t="str">
        <f ca="1">+INDEX(qestionlist!AR:AR,MATCH(qidlist!I197,INDIRECT(qidlist!N197),0))</f>
        <v>平日の携帯時間_生活</v>
      </c>
      <c r="P197" s="163" t="str">
        <f ca="1">+INDEX(qes_num_corr!K:K,MATCH(qidlist!O197,qes_num_corr!I:I,0),0)</f>
        <v>q116</v>
      </c>
      <c r="Q197" s="31" t="str">
        <f t="shared" ca="1" si="41"/>
        <v>小5q116</v>
      </c>
      <c r="R197" s="31" t="str">
        <f t="shared" ref="R197:R260" ca="1" si="43">INDEX(INDIRECT(L197&amp;"!F:F"), MATCH(I197, INDIRECT(L197&amp;"!A:A"),0),0)</f>
        <v>ふだん（月～金曜日），１日当たりどれくらいの時間，けい帯電話やスマートフォンで通話やメール，インターネットをしますか（けい帯電話やスマートフォンを使ってゲームをする時間はのぞきます）</v>
      </c>
      <c r="S197" s="31" t="str">
        <f t="shared" ref="S197:S260" ca="1" si="44">INDEX(INDIRECT(L197&amp;"!G:G"), MATCH(I197, INDIRECT(L197&amp;"!A:A"),0),0)&amp;""</f>
        <v>４時間以上</v>
      </c>
      <c r="T197" s="31" t="str">
        <f t="shared" ref="T197:T260" ca="1" si="45">INDEX(INDIRECT(L197&amp;"!H:H"), MATCH(I197, INDIRECT(L197&amp;"!A:A"),0),0)&amp;""</f>
        <v>３時間以上，４時間より少ない</v>
      </c>
      <c r="U197" s="31" t="str">
        <f t="shared" ref="U197:U260" ca="1" si="46">INDEX(INDIRECT(L197&amp;"!I:I"), MATCH(I197, INDIRECT(L197&amp;"!A:A"),0),0)&amp;""</f>
        <v>２時間以上，３時間より少ない</v>
      </c>
      <c r="V197" s="31" t="str">
        <f t="shared" ref="V197:V260" ca="1" si="47">INDEX(INDIRECT(L197&amp;"!J:J"), MATCH(I197, INDIRECT(L197&amp;"!A:A"),0),0)&amp;""</f>
        <v>１時間以上，２時間より少ない</v>
      </c>
      <c r="W197" s="31" t="str">
        <f t="shared" ref="W197:W260" ca="1" si="48">INDEX(INDIRECT(L197&amp;"!K:K"), MATCH(I197, INDIRECT(L197&amp;"!A:A"),0),0)&amp;""</f>
        <v>３０分以上，１時間より少ない</v>
      </c>
      <c r="X197" s="31" t="str">
        <f t="shared" ref="X197:X260" ca="1" si="49">INDEX(INDIRECT(L197&amp;"!L:L"), MATCH(I197, INDIRECT(L197&amp;"!A:A"),0),0)&amp;""</f>
        <v>３０分より少ない</v>
      </c>
      <c r="Y197" s="31" t="str">
        <f t="shared" ref="Y197:Y260" ca="1" si="50">INDEX(INDIRECT(L197&amp;"!M:M"), MATCH(I197, INDIRECT(L197&amp;"!A:A"),0),0)&amp;""</f>
        <v>けい帯電話やスマートフォンを持っていない</v>
      </c>
      <c r="Z197" s="31" t="str">
        <f t="shared" ref="Z197:Z260" ca="1" si="51">INDEX(INDIRECT(L197&amp;"!N:N"), MATCH(I197, INDIRECT(L197&amp;"!A:A"),0),0)&amp;""</f>
        <v/>
      </c>
    </row>
    <row r="198" spans="1:26" ht="20">
      <c r="A198"/>
      <c r="F198" s="160" t="s">
        <v>443</v>
      </c>
      <c r="G198" s="160" t="s">
        <v>529</v>
      </c>
      <c r="H198" s="160">
        <v>2</v>
      </c>
      <c r="I198" s="160">
        <v>86</v>
      </c>
      <c r="J198" s="162" t="str">
        <f t="shared" si="39"/>
        <v>小５</v>
      </c>
      <c r="K198" s="162" t="str">
        <f t="shared" si="40"/>
        <v>H30</v>
      </c>
      <c r="L198" s="162" t="str">
        <f t="shared" si="42"/>
        <v>H30_小５</v>
      </c>
      <c r="M198" s="162">
        <f>+MATCH(K198&amp;"_"&amp;qidlist!J198,original!$1:$1,0)+2</f>
        <v>15</v>
      </c>
      <c r="N198" s="162" t="str">
        <f>+"qestionlist!"&amp;ADDRESS(1,MATCH(K198&amp;"_"&amp;qidlist!J198,original!$1:$1,0)+1)&amp;":"&amp;ADDRESS(10000,MATCH(K198&amp;"_"&amp;qidlist!J198,original!$1:$1,0)+1)</f>
        <v>qestionlist!$N$1:$N$10000</v>
      </c>
      <c r="O198" s="163" t="str">
        <f ca="1">+INDEX(qestionlist!AR:AR,MATCH(qidlist!I198,INDIRECT(qidlist!N198),0))</f>
        <v>携帯の約束_生活</v>
      </c>
      <c r="P198" s="163" t="str">
        <f ca="1">+INDEX(qes_num_corr!K:K,MATCH(qidlist!O198,qes_num_corr!I:I,0),0)</f>
        <v>q117</v>
      </c>
      <c r="Q198" s="31" t="str">
        <f t="shared" ca="1" si="41"/>
        <v>小5q117</v>
      </c>
      <c r="R198" s="31" t="str">
        <f t="shared" ca="1" si="43"/>
        <v>けい帯電話やスマートフォンで通話やメール，インターネットをすることについて，家の人と約束を決めていますか（けい帯電話やスマートフォンを使ってゲームをする時間はのぞきます）</v>
      </c>
      <c r="S198" s="31" t="str">
        <f t="shared" ca="1" si="44"/>
        <v>決めている</v>
      </c>
      <c r="T198" s="31" t="str">
        <f t="shared" ca="1" si="45"/>
        <v>決めていない</v>
      </c>
      <c r="U198" s="31" t="str">
        <f t="shared" ca="1" si="46"/>
        <v>　</v>
      </c>
      <c r="V198" s="31" t="str">
        <f t="shared" ca="1" si="47"/>
        <v>　</v>
      </c>
      <c r="W198" s="31" t="str">
        <f t="shared" ca="1" si="48"/>
        <v>　</v>
      </c>
      <c r="X198" s="31" t="str">
        <f t="shared" ca="1" si="49"/>
        <v/>
      </c>
      <c r="Y198" s="31" t="str">
        <f t="shared" ca="1" si="50"/>
        <v/>
      </c>
      <c r="Z198" s="31" t="str">
        <f t="shared" ca="1" si="51"/>
        <v/>
      </c>
    </row>
    <row r="199" spans="1:26" ht="20">
      <c r="A199"/>
      <c r="F199" s="160" t="s">
        <v>443</v>
      </c>
      <c r="G199" s="160" t="s">
        <v>530</v>
      </c>
      <c r="H199" s="160">
        <v>4</v>
      </c>
      <c r="I199" s="160">
        <v>87</v>
      </c>
      <c r="J199" s="162" t="str">
        <f t="shared" si="39"/>
        <v>小５</v>
      </c>
      <c r="K199" s="162" t="str">
        <f t="shared" si="40"/>
        <v>H30</v>
      </c>
      <c r="L199" s="162" t="str">
        <f t="shared" si="42"/>
        <v>H30_小５</v>
      </c>
      <c r="M199" s="162">
        <f>+MATCH(K199&amp;"_"&amp;qidlist!J199,original!$1:$1,0)+2</f>
        <v>15</v>
      </c>
      <c r="N199" s="162" t="str">
        <f>+"qestionlist!"&amp;ADDRESS(1,MATCH(K199&amp;"_"&amp;qidlist!J199,original!$1:$1,0)+1)&amp;":"&amp;ADDRESS(10000,MATCH(K199&amp;"_"&amp;qidlist!J199,original!$1:$1,0)+1)</f>
        <v>qestionlist!$N$1:$N$10000</v>
      </c>
      <c r="O199" s="163" t="str">
        <f ca="1">+INDEX(qestionlist!AR:AR,MATCH(qidlist!I199,INDIRECT(qidlist!N199),0))</f>
        <v>学校の話しを家でする_生活</v>
      </c>
      <c r="P199" s="163" t="str">
        <f ca="1">+INDEX(qes_num_corr!K:K,MATCH(qidlist!O199,qes_num_corr!I:I,0),0)</f>
        <v>q118</v>
      </c>
      <c r="Q199" s="31" t="str">
        <f t="shared" ca="1" si="41"/>
        <v>小5q118</v>
      </c>
      <c r="R199" s="31" t="str">
        <f t="shared" ca="1" si="43"/>
        <v>家の人(兄弟姉妹はのぞきます）と学校での出来事について話をしますか</v>
      </c>
      <c r="S199" s="31" t="str">
        <f t="shared" ca="1" si="44"/>
        <v>話す</v>
      </c>
      <c r="T199" s="31" t="str">
        <f t="shared" ca="1" si="45"/>
        <v>どちらかといえば，話す</v>
      </c>
      <c r="U199" s="31" t="str">
        <f t="shared" ca="1" si="46"/>
        <v>どちらかといえば，話さない</v>
      </c>
      <c r="V199" s="31" t="str">
        <f t="shared" ca="1" si="47"/>
        <v>話さない</v>
      </c>
      <c r="W199" s="31" t="str">
        <f t="shared" ca="1" si="48"/>
        <v/>
      </c>
      <c r="X199" s="31" t="str">
        <f t="shared" ca="1" si="49"/>
        <v/>
      </c>
      <c r="Y199" s="31" t="str">
        <f t="shared" ca="1" si="50"/>
        <v/>
      </c>
      <c r="Z199" s="31" t="str">
        <f t="shared" ca="1" si="51"/>
        <v/>
      </c>
    </row>
    <row r="200" spans="1:26" ht="20">
      <c r="A200"/>
      <c r="F200" s="160" t="s">
        <v>443</v>
      </c>
      <c r="G200" s="160" t="s">
        <v>531</v>
      </c>
      <c r="H200" s="160">
        <v>4</v>
      </c>
      <c r="I200" s="160">
        <v>88</v>
      </c>
      <c r="J200" s="162" t="str">
        <f t="shared" si="39"/>
        <v>小５</v>
      </c>
      <c r="K200" s="162" t="str">
        <f t="shared" si="40"/>
        <v>H30</v>
      </c>
      <c r="L200" s="162" t="str">
        <f t="shared" si="42"/>
        <v>H30_小５</v>
      </c>
      <c r="M200" s="162">
        <f>+MATCH(K200&amp;"_"&amp;qidlist!J200,original!$1:$1,0)+2</f>
        <v>15</v>
      </c>
      <c r="N200" s="162" t="str">
        <f>+"qestionlist!"&amp;ADDRESS(1,MATCH(K200&amp;"_"&amp;qidlist!J200,original!$1:$1,0)+1)&amp;":"&amp;ADDRESS(10000,MATCH(K200&amp;"_"&amp;qidlist!J200,original!$1:$1,0)+1)</f>
        <v>qestionlist!$N$1:$N$10000</v>
      </c>
      <c r="O200" s="163" t="str">
        <f ca="1">+INDEX(qestionlist!AR:AR,MATCH(qidlist!I200,INDIRECT(qidlist!N200),0))</f>
        <v>地域で大人と関わる_生活</v>
      </c>
      <c r="P200" s="163" t="str">
        <f ca="1">+INDEX(qes_num_corr!K:K,MATCH(qidlist!O200,qes_num_corr!I:I,0),0)</f>
        <v>q119</v>
      </c>
      <c r="Q200" s="31" t="str">
        <f t="shared" ca="1" si="41"/>
        <v>小5q119</v>
      </c>
      <c r="R200" s="31" t="str">
        <f t="shared" ca="1" si="43"/>
        <v>地いきの大人（学校やじゅく・家庭教し・習い事の先生をのぞきます）に勉強やスポーツを教えてもらったり，いっしょに遊んでもらったりすることがありますか</v>
      </c>
      <c r="S200" s="31" t="str">
        <f t="shared" ca="1" si="44"/>
        <v>当てはまる</v>
      </c>
      <c r="T200" s="31" t="str">
        <f t="shared" ca="1" si="45"/>
        <v>どちらかといえば，当てはまる</v>
      </c>
      <c r="U200" s="31" t="str">
        <f t="shared" ca="1" si="46"/>
        <v>どちらかといえば，当てはまらない</v>
      </c>
      <c r="V200" s="31" t="str">
        <f t="shared" ca="1" si="47"/>
        <v>当てはまらない</v>
      </c>
      <c r="W200" s="31" t="str">
        <f t="shared" ca="1" si="48"/>
        <v/>
      </c>
      <c r="X200" s="31" t="str">
        <f t="shared" ca="1" si="49"/>
        <v/>
      </c>
      <c r="Y200" s="31" t="str">
        <f t="shared" ca="1" si="50"/>
        <v/>
      </c>
      <c r="Z200" s="31" t="str">
        <f t="shared" ca="1" si="51"/>
        <v/>
      </c>
    </row>
    <row r="201" spans="1:26" ht="20">
      <c r="A201"/>
      <c r="F201" s="160" t="s">
        <v>443</v>
      </c>
      <c r="G201" s="160" t="s">
        <v>532</v>
      </c>
      <c r="H201" s="160">
        <v>4</v>
      </c>
      <c r="I201" s="160">
        <v>89</v>
      </c>
      <c r="J201" s="162" t="str">
        <f t="shared" si="39"/>
        <v>小５</v>
      </c>
      <c r="K201" s="162" t="str">
        <f t="shared" si="40"/>
        <v>H30</v>
      </c>
      <c r="L201" s="162" t="str">
        <f t="shared" si="42"/>
        <v>H30_小５</v>
      </c>
      <c r="M201" s="162">
        <f>+MATCH(K201&amp;"_"&amp;qidlist!J201,original!$1:$1,0)+2</f>
        <v>15</v>
      </c>
      <c r="N201" s="162" t="str">
        <f>+"qestionlist!"&amp;ADDRESS(1,MATCH(K201&amp;"_"&amp;qidlist!J201,original!$1:$1,0)+1)&amp;":"&amp;ADDRESS(10000,MATCH(K201&amp;"_"&amp;qidlist!J201,original!$1:$1,0)+1)</f>
        <v>qestionlist!$N$1:$N$10000</v>
      </c>
      <c r="O201" s="163" t="str">
        <f ca="1">+INDEX(qestionlist!AR:AR,MATCH(qidlist!I201,INDIRECT(qidlist!N201),0))</f>
        <v>生まれた月_</v>
      </c>
      <c r="P201" s="163" t="str">
        <f ca="1">+INDEX(qes_num_corr!K:K,MATCH(qidlist!O201,qes_num_corr!I:I,0),0)</f>
        <v>q138</v>
      </c>
      <c r="Q201" s="31" t="str">
        <f t="shared" ca="1" si="41"/>
        <v>小5q138</v>
      </c>
      <c r="R201" s="31" t="str">
        <f t="shared" ca="1" si="43"/>
        <v>あなたの生まれた月はいつですか</v>
      </c>
      <c r="S201" s="31" t="str">
        <f t="shared" ca="1" si="44"/>
        <v>①～⑫</v>
      </c>
      <c r="T201" s="31" t="str">
        <f t="shared" ca="1" si="45"/>
        <v/>
      </c>
      <c r="U201" s="31" t="str">
        <f t="shared" ca="1" si="46"/>
        <v/>
      </c>
      <c r="V201" s="31" t="str">
        <f t="shared" ca="1" si="47"/>
        <v/>
      </c>
      <c r="W201" s="31" t="str">
        <f t="shared" ca="1" si="48"/>
        <v/>
      </c>
      <c r="X201" s="31" t="str">
        <f t="shared" ca="1" si="49"/>
        <v/>
      </c>
      <c r="Y201" s="31" t="str">
        <f t="shared" ca="1" si="50"/>
        <v/>
      </c>
      <c r="Z201" s="31" t="str">
        <f t="shared" ca="1" si="51"/>
        <v/>
      </c>
    </row>
    <row r="202" spans="1:26" ht="20">
      <c r="A202"/>
      <c r="F202" s="160" t="s">
        <v>443</v>
      </c>
      <c r="G202" s="160" t="s">
        <v>533</v>
      </c>
      <c r="H202" s="160">
        <v>4</v>
      </c>
      <c r="I202" s="160">
        <v>89</v>
      </c>
      <c r="J202" s="162" t="str">
        <f t="shared" si="39"/>
        <v>小５</v>
      </c>
      <c r="K202" s="162" t="str">
        <f t="shared" si="40"/>
        <v>H30</v>
      </c>
      <c r="L202" s="162" t="str">
        <f t="shared" si="42"/>
        <v>H30_小５</v>
      </c>
      <c r="M202" s="162">
        <f>+MATCH(K202&amp;"_"&amp;qidlist!J202,original!$1:$1,0)+2</f>
        <v>15</v>
      </c>
      <c r="N202" s="162" t="str">
        <f>+"qestionlist!"&amp;ADDRESS(1,MATCH(K202&amp;"_"&amp;qidlist!J202,original!$1:$1,0)+1)&amp;":"&amp;ADDRESS(10000,MATCH(K202&amp;"_"&amp;qidlist!J202,original!$1:$1,0)+1)</f>
        <v>qestionlist!$N$1:$N$10000</v>
      </c>
      <c r="O202" s="163" t="str">
        <f ca="1">+INDEX(qestionlist!AR:AR,MATCH(qidlist!I202,INDIRECT(qidlist!N202),0))</f>
        <v>生まれた月_</v>
      </c>
      <c r="P202" s="163" t="str">
        <f ca="1">+INDEX(qes_num_corr!K:K,MATCH(qidlist!O202,qes_num_corr!I:I,0),0)</f>
        <v>q138</v>
      </c>
      <c r="Q202" s="31" t="str">
        <f t="shared" ca="1" si="41"/>
        <v>小5q138</v>
      </c>
      <c r="R202" s="31" t="str">
        <f t="shared" ca="1" si="43"/>
        <v>あなたの生まれた月はいつですか</v>
      </c>
      <c r="S202" s="31" t="str">
        <f t="shared" ca="1" si="44"/>
        <v>①～⑫</v>
      </c>
      <c r="T202" s="31" t="str">
        <f t="shared" ca="1" si="45"/>
        <v/>
      </c>
      <c r="U202" s="31" t="str">
        <f t="shared" ca="1" si="46"/>
        <v/>
      </c>
      <c r="V202" s="31" t="str">
        <f t="shared" ca="1" si="47"/>
        <v/>
      </c>
      <c r="W202" s="31" t="str">
        <f t="shared" ca="1" si="48"/>
        <v/>
      </c>
      <c r="X202" s="31" t="str">
        <f t="shared" ca="1" si="49"/>
        <v/>
      </c>
      <c r="Y202" s="31" t="str">
        <f t="shared" ca="1" si="50"/>
        <v/>
      </c>
      <c r="Z202" s="31" t="str">
        <f t="shared" ca="1" si="51"/>
        <v/>
      </c>
    </row>
    <row r="203" spans="1:26" ht="20">
      <c r="A203"/>
      <c r="F203" s="160" t="s">
        <v>443</v>
      </c>
      <c r="G203" s="160" t="s">
        <v>534</v>
      </c>
      <c r="H203" s="160">
        <v>4</v>
      </c>
      <c r="I203" s="160">
        <v>89</v>
      </c>
      <c r="J203" s="162" t="str">
        <f t="shared" si="39"/>
        <v>小５</v>
      </c>
      <c r="K203" s="162" t="str">
        <f t="shared" si="40"/>
        <v>H30</v>
      </c>
      <c r="L203" s="162" t="str">
        <f t="shared" si="42"/>
        <v>H30_小５</v>
      </c>
      <c r="M203" s="162">
        <f>+MATCH(K203&amp;"_"&amp;qidlist!J203,original!$1:$1,0)+2</f>
        <v>15</v>
      </c>
      <c r="N203" s="162" t="str">
        <f>+"qestionlist!"&amp;ADDRESS(1,MATCH(K203&amp;"_"&amp;qidlist!J203,original!$1:$1,0)+1)&amp;":"&amp;ADDRESS(10000,MATCH(K203&amp;"_"&amp;qidlist!J203,original!$1:$1,0)+1)</f>
        <v>qestionlist!$N$1:$N$10000</v>
      </c>
      <c r="O203" s="163" t="str">
        <f ca="1">+INDEX(qestionlist!AR:AR,MATCH(qidlist!I203,INDIRECT(qidlist!N203),0))</f>
        <v>生まれた月_</v>
      </c>
      <c r="P203" s="163" t="str">
        <f ca="1">+INDEX(qes_num_corr!K:K,MATCH(qidlist!O203,qes_num_corr!I:I,0),0)</f>
        <v>q138</v>
      </c>
      <c r="Q203" s="31" t="str">
        <f t="shared" ca="1" si="41"/>
        <v>小5q138</v>
      </c>
      <c r="R203" s="31" t="str">
        <f t="shared" ca="1" si="43"/>
        <v>あなたの生まれた月はいつですか</v>
      </c>
      <c r="S203" s="31" t="str">
        <f t="shared" ca="1" si="44"/>
        <v>①～⑫</v>
      </c>
      <c r="T203" s="31" t="str">
        <f t="shared" ca="1" si="45"/>
        <v/>
      </c>
      <c r="U203" s="31" t="str">
        <f t="shared" ca="1" si="46"/>
        <v/>
      </c>
      <c r="V203" s="31" t="str">
        <f t="shared" ca="1" si="47"/>
        <v/>
      </c>
      <c r="W203" s="31" t="str">
        <f t="shared" ca="1" si="48"/>
        <v/>
      </c>
      <c r="X203" s="31" t="str">
        <f t="shared" ca="1" si="49"/>
        <v/>
      </c>
      <c r="Y203" s="31" t="str">
        <f t="shared" ca="1" si="50"/>
        <v/>
      </c>
      <c r="Z203" s="31" t="str">
        <f t="shared" ca="1" si="51"/>
        <v/>
      </c>
    </row>
    <row r="204" spans="1:26" ht="20">
      <c r="A204"/>
      <c r="F204" s="160" t="s">
        <v>443</v>
      </c>
      <c r="G204" s="160" t="s">
        <v>535</v>
      </c>
      <c r="H204" s="160">
        <v>2</v>
      </c>
      <c r="I204" s="160">
        <v>90</v>
      </c>
      <c r="J204" s="162" t="str">
        <f t="shared" si="39"/>
        <v>小５</v>
      </c>
      <c r="K204" s="162" t="str">
        <f t="shared" si="40"/>
        <v>H30</v>
      </c>
      <c r="L204" s="162" t="str">
        <f t="shared" si="42"/>
        <v>H30_小５</v>
      </c>
      <c r="M204" s="162">
        <f>+MATCH(K204&amp;"_"&amp;qidlist!J204,original!$1:$1,0)+2</f>
        <v>15</v>
      </c>
      <c r="N204" s="162" t="str">
        <f>+"qestionlist!"&amp;ADDRESS(1,MATCH(K204&amp;"_"&amp;qidlist!J204,original!$1:$1,0)+1)&amp;":"&amp;ADDRESS(10000,MATCH(K204&amp;"_"&amp;qidlist!J204,original!$1:$1,0)+1)</f>
        <v>qestionlist!$N$1:$N$10000</v>
      </c>
      <c r="O204" s="163" t="str">
        <f ca="1">+INDEX(qestionlist!AR:AR,MATCH(qidlist!I204,INDIRECT(qidlist!N204),0))</f>
        <v>調査実施科目でどれが好きか_</v>
      </c>
      <c r="P204" s="163" t="str">
        <f ca="1">+INDEX(qes_num_corr!K:K,MATCH(qidlist!O204,qes_num_corr!I:I,0),0)</f>
        <v>q212</v>
      </c>
      <c r="Q204" s="31" t="str">
        <f t="shared" ca="1" si="41"/>
        <v>小5q212</v>
      </c>
      <c r="R204" s="31" t="str">
        <f t="shared" ca="1" si="43"/>
        <v>調さ実施科目でどちらの科目が好きですか</v>
      </c>
      <c r="S204" s="31" t="str">
        <f t="shared" ca="1" si="44"/>
        <v>国語</v>
      </c>
      <c r="T204" s="31" t="str">
        <f t="shared" ca="1" si="45"/>
        <v>算数</v>
      </c>
      <c r="U204" s="31" t="str">
        <f t="shared" ca="1" si="46"/>
        <v/>
      </c>
      <c r="V204" s="31" t="str">
        <f t="shared" ca="1" si="47"/>
        <v/>
      </c>
      <c r="W204" s="31" t="str">
        <f t="shared" ca="1" si="48"/>
        <v/>
      </c>
      <c r="X204" s="31" t="str">
        <f t="shared" ca="1" si="49"/>
        <v/>
      </c>
      <c r="Y204" s="31" t="str">
        <f t="shared" ca="1" si="50"/>
        <v/>
      </c>
      <c r="Z204" s="31" t="str">
        <f t="shared" ca="1" si="51"/>
        <v/>
      </c>
    </row>
    <row r="205" spans="1:26" ht="20">
      <c r="A205"/>
      <c r="F205" s="160" t="s">
        <v>536</v>
      </c>
      <c r="G205" s="160" t="s">
        <v>537</v>
      </c>
      <c r="H205" s="160">
        <v>4</v>
      </c>
      <c r="I205" s="160">
        <v>1</v>
      </c>
      <c r="J205" s="162" t="str">
        <f t="shared" si="39"/>
        <v>小６</v>
      </c>
      <c r="K205" s="162" t="str">
        <f t="shared" si="40"/>
        <v>H30</v>
      </c>
      <c r="L205" s="162" t="str">
        <f t="shared" si="42"/>
        <v>H30_小６</v>
      </c>
      <c r="M205" s="162">
        <f>+MATCH(K205&amp;"_"&amp;qidlist!J205,original!$1:$1,0)+2</f>
        <v>21</v>
      </c>
      <c r="N205" s="162" t="str">
        <f>+"qestionlist!"&amp;ADDRESS(1,MATCH(K205&amp;"_"&amp;qidlist!J205,original!$1:$1,0)+1)&amp;":"&amp;ADDRESS(10000,MATCH(K205&amp;"_"&amp;qidlist!J205,original!$1:$1,0)+1)</f>
        <v>qestionlist!$T$1:$T$10000</v>
      </c>
      <c r="O205" s="163" t="str">
        <f ca="1">+INDEX(qestionlist!AR:AR,MATCH(qidlist!I205,INDIRECT(qidlist!N205),0))</f>
        <v>楽しい、好き_勉強</v>
      </c>
      <c r="P205" s="163" t="str">
        <f ca="1">+INDEX(qes_num_corr!K:K,MATCH(qidlist!O205,qes_num_corr!I:I,0),0)</f>
        <v>q1</v>
      </c>
      <c r="Q205" s="31" t="str">
        <f t="shared" ca="1" si="41"/>
        <v>小6q1</v>
      </c>
      <c r="R205" s="31" t="str">
        <f t="shared" ca="1" si="43"/>
        <v>勉強することが楽しい，好きだから</v>
      </c>
      <c r="S205" s="31" t="str">
        <f t="shared" ca="1" si="44"/>
        <v>当てはまる</v>
      </c>
      <c r="T205" s="31" t="str">
        <f t="shared" ca="1" si="45"/>
        <v>どちらかといえば，当てはまる</v>
      </c>
      <c r="U205" s="31" t="str">
        <f t="shared" ca="1" si="46"/>
        <v>どちらかといえば，当てはまらない</v>
      </c>
      <c r="V205" s="31" t="str">
        <f t="shared" ca="1" si="47"/>
        <v>当てはまらない</v>
      </c>
      <c r="W205" s="31" t="str">
        <f t="shared" ca="1" si="48"/>
        <v/>
      </c>
      <c r="X205" s="31" t="str">
        <f t="shared" ca="1" si="49"/>
        <v/>
      </c>
      <c r="Y205" s="31" t="str">
        <f t="shared" ca="1" si="50"/>
        <v/>
      </c>
      <c r="Z205" s="31" t="str">
        <f t="shared" ca="1" si="51"/>
        <v/>
      </c>
    </row>
    <row r="206" spans="1:26" ht="20">
      <c r="A206"/>
      <c r="F206" s="160" t="s">
        <v>536</v>
      </c>
      <c r="G206" s="160" t="s">
        <v>538</v>
      </c>
      <c r="H206" s="160">
        <v>4</v>
      </c>
      <c r="I206" s="160">
        <v>2</v>
      </c>
      <c r="J206" s="162" t="str">
        <f t="shared" si="39"/>
        <v>小６</v>
      </c>
      <c r="K206" s="162" t="str">
        <f t="shared" si="40"/>
        <v>H30</v>
      </c>
      <c r="L206" s="162" t="str">
        <f t="shared" si="42"/>
        <v>H30_小６</v>
      </c>
      <c r="M206" s="162">
        <f>+MATCH(K206&amp;"_"&amp;qidlist!J206,original!$1:$1,0)+2</f>
        <v>21</v>
      </c>
      <c r="N206" s="162" t="str">
        <f>+"qestionlist!"&amp;ADDRESS(1,MATCH(K206&amp;"_"&amp;qidlist!J206,original!$1:$1,0)+1)&amp;":"&amp;ADDRESS(10000,MATCH(K206&amp;"_"&amp;qidlist!J206,original!$1:$1,0)+1)</f>
        <v>qestionlist!$T$1:$T$10000</v>
      </c>
      <c r="O206" s="163" t="str">
        <f ca="1">+INDEX(qestionlist!AR:AR,MATCH(qidlist!I206,INDIRECT(qidlist!N206),0))</f>
        <v>将来役立つ_勉強</v>
      </c>
      <c r="P206" s="163" t="str">
        <f ca="1">+INDEX(qes_num_corr!K:K,MATCH(qidlist!O206,qes_num_corr!I:I,0),0)</f>
        <v>q2</v>
      </c>
      <c r="Q206" s="31" t="str">
        <f t="shared" ca="1" si="41"/>
        <v>小6q2</v>
      </c>
      <c r="R206" s="31" t="str">
        <f t="shared" ca="1" si="43"/>
        <v>しょう来の進学やしゅう職の役に立つから</v>
      </c>
      <c r="S206" s="31" t="str">
        <f t="shared" ca="1" si="44"/>
        <v>当てはまる</v>
      </c>
      <c r="T206" s="31" t="str">
        <f t="shared" ca="1" si="45"/>
        <v>どちらかといえば，当てはまる</v>
      </c>
      <c r="U206" s="31" t="str">
        <f t="shared" ca="1" si="46"/>
        <v>どちらかといえば，当てはまらない</v>
      </c>
      <c r="V206" s="31" t="str">
        <f t="shared" ca="1" si="47"/>
        <v>当てはまらない</v>
      </c>
      <c r="W206" s="31" t="str">
        <f t="shared" ca="1" si="48"/>
        <v/>
      </c>
      <c r="X206" s="31" t="str">
        <f t="shared" ca="1" si="49"/>
        <v/>
      </c>
      <c r="Y206" s="31" t="str">
        <f t="shared" ca="1" si="50"/>
        <v/>
      </c>
      <c r="Z206" s="31" t="str">
        <f t="shared" ca="1" si="51"/>
        <v/>
      </c>
    </row>
    <row r="207" spans="1:26" ht="20">
      <c r="A207"/>
      <c r="F207" s="160" t="s">
        <v>536</v>
      </c>
      <c r="G207" s="160" t="s">
        <v>539</v>
      </c>
      <c r="H207" s="160">
        <v>4</v>
      </c>
      <c r="I207" s="160">
        <v>3</v>
      </c>
      <c r="J207" s="162" t="str">
        <f t="shared" si="39"/>
        <v>小６</v>
      </c>
      <c r="K207" s="162" t="str">
        <f t="shared" si="40"/>
        <v>H30</v>
      </c>
      <c r="L207" s="162" t="str">
        <f t="shared" si="42"/>
        <v>H30_小６</v>
      </c>
      <c r="M207" s="162">
        <f>+MATCH(K207&amp;"_"&amp;qidlist!J207,original!$1:$1,0)+2</f>
        <v>21</v>
      </c>
      <c r="N207" s="162" t="str">
        <f>+"qestionlist!"&amp;ADDRESS(1,MATCH(K207&amp;"_"&amp;qidlist!J207,original!$1:$1,0)+1)&amp;":"&amp;ADDRESS(10000,MATCH(K207&amp;"_"&amp;qidlist!J207,original!$1:$1,0)+1)</f>
        <v>qestionlist!$T$1:$T$10000</v>
      </c>
      <c r="O207" s="163" t="str">
        <f ca="1">+INDEX(qestionlist!AR:AR,MATCH(qidlist!I207,INDIRECT(qidlist!N207),0))</f>
        <v>先生や家族にほめられる_勉強</v>
      </c>
      <c r="P207" s="163" t="str">
        <f ca="1">+INDEX(qes_num_corr!K:K,MATCH(qidlist!O207,qes_num_corr!I:I,0),0)</f>
        <v>q3</v>
      </c>
      <c r="Q207" s="31" t="str">
        <f t="shared" ca="1" si="41"/>
        <v>小6q3</v>
      </c>
      <c r="R207" s="31" t="str">
        <f t="shared" ca="1" si="43"/>
        <v>先生や家の人にほめられたいから</v>
      </c>
      <c r="S207" s="31" t="str">
        <f t="shared" ca="1" si="44"/>
        <v>当てはまる</v>
      </c>
      <c r="T207" s="31" t="str">
        <f t="shared" ca="1" si="45"/>
        <v>どちらかといえば，当てはまる</v>
      </c>
      <c r="U207" s="31" t="str">
        <f t="shared" ca="1" si="46"/>
        <v>どちらかといえば，当てはまらない</v>
      </c>
      <c r="V207" s="31" t="str">
        <f t="shared" ca="1" si="47"/>
        <v>当てはまらない</v>
      </c>
      <c r="W207" s="31" t="str">
        <f t="shared" ca="1" si="48"/>
        <v/>
      </c>
      <c r="X207" s="31" t="str">
        <f t="shared" ca="1" si="49"/>
        <v/>
      </c>
      <c r="Y207" s="31" t="str">
        <f t="shared" ca="1" si="50"/>
        <v/>
      </c>
      <c r="Z207" s="31" t="str">
        <f t="shared" ca="1" si="51"/>
        <v/>
      </c>
    </row>
    <row r="208" spans="1:26" ht="20">
      <c r="A208"/>
      <c r="F208" s="160" t="s">
        <v>536</v>
      </c>
      <c r="G208" s="160" t="s">
        <v>540</v>
      </c>
      <c r="H208" s="160">
        <v>4</v>
      </c>
      <c r="I208" s="160">
        <v>4</v>
      </c>
      <c r="J208" s="162" t="str">
        <f t="shared" si="39"/>
        <v>小６</v>
      </c>
      <c r="K208" s="162" t="str">
        <f t="shared" si="40"/>
        <v>H30</v>
      </c>
      <c r="L208" s="162" t="str">
        <f t="shared" si="42"/>
        <v>H30_小６</v>
      </c>
      <c r="M208" s="162">
        <f>+MATCH(K208&amp;"_"&amp;qidlist!J208,original!$1:$1,0)+2</f>
        <v>21</v>
      </c>
      <c r="N208" s="162" t="str">
        <f>+"qestionlist!"&amp;ADDRESS(1,MATCH(K208&amp;"_"&amp;qidlist!J208,original!$1:$1,0)+1)&amp;":"&amp;ADDRESS(10000,MATCH(K208&amp;"_"&amp;qidlist!J208,original!$1:$1,0)+1)</f>
        <v>qestionlist!$T$1:$T$10000</v>
      </c>
      <c r="O208" s="163" t="str">
        <f ca="1">+INDEX(qestionlist!AR:AR,MATCH(qidlist!I208,INDIRECT(qidlist!N208),0))</f>
        <v>友達に認められる_勉強</v>
      </c>
      <c r="P208" s="163" t="str">
        <f ca="1">+INDEX(qes_num_corr!K:K,MATCH(qidlist!O208,qes_num_corr!I:I,0),0)</f>
        <v>q192</v>
      </c>
      <c r="Q208" s="31" t="str">
        <f t="shared" ca="1" si="41"/>
        <v>小6q192</v>
      </c>
      <c r="R208" s="31" t="str">
        <f t="shared" ca="1" si="43"/>
        <v>学校の友達に認められたいから</v>
      </c>
      <c r="S208" s="31" t="str">
        <f t="shared" ca="1" si="44"/>
        <v>当てはまる</v>
      </c>
      <c r="T208" s="31" t="str">
        <f t="shared" ca="1" si="45"/>
        <v>どちらかといえば，当てはまる</v>
      </c>
      <c r="U208" s="31" t="str">
        <f t="shared" ca="1" si="46"/>
        <v>どちらかといえば，当てはまらない</v>
      </c>
      <c r="V208" s="31" t="str">
        <f t="shared" ca="1" si="47"/>
        <v>当てはまらない</v>
      </c>
      <c r="W208" s="31" t="str">
        <f t="shared" ca="1" si="48"/>
        <v/>
      </c>
      <c r="X208" s="31" t="str">
        <f t="shared" ca="1" si="49"/>
        <v/>
      </c>
      <c r="Y208" s="31" t="str">
        <f t="shared" ca="1" si="50"/>
        <v/>
      </c>
      <c r="Z208" s="31" t="str">
        <f t="shared" ca="1" si="51"/>
        <v/>
      </c>
    </row>
    <row r="209" spans="1:26" ht="20">
      <c r="A209"/>
      <c r="F209" s="160" t="s">
        <v>536</v>
      </c>
      <c r="G209" s="160" t="s">
        <v>541</v>
      </c>
      <c r="H209" s="160">
        <v>5</v>
      </c>
      <c r="I209" s="160">
        <v>5</v>
      </c>
      <c r="J209" s="162" t="str">
        <f t="shared" si="39"/>
        <v>小６</v>
      </c>
      <c r="K209" s="162" t="str">
        <f t="shared" si="40"/>
        <v>H30</v>
      </c>
      <c r="L209" s="162" t="str">
        <f t="shared" si="42"/>
        <v>H30_小６</v>
      </c>
      <c r="M209" s="162">
        <f>+MATCH(K209&amp;"_"&amp;qidlist!J209,original!$1:$1,0)+2</f>
        <v>21</v>
      </c>
      <c r="N209" s="162" t="str">
        <f>+"qestionlist!"&amp;ADDRESS(1,MATCH(K209&amp;"_"&amp;qidlist!J209,original!$1:$1,0)+1)&amp;":"&amp;ADDRESS(10000,MATCH(K209&amp;"_"&amp;qidlist!J209,original!$1:$1,0)+1)</f>
        <v>qestionlist!$T$1:$T$10000</v>
      </c>
      <c r="O209" s="163" t="str">
        <f ca="1">+INDEX(qestionlist!AR:AR,MATCH(qidlist!I209,INDIRECT(qidlist!N209),0))</f>
        <v>参考書・事典の準備しておく_作業方略</v>
      </c>
      <c r="P209" s="163" t="str">
        <f ca="1">+INDEX(qes_num_corr!K:K,MATCH(qidlist!O209,qes_num_corr!I:I,0),0)</f>
        <v>q18</v>
      </c>
      <c r="Q209" s="31" t="str">
        <f t="shared" ca="1" si="41"/>
        <v>小6q18</v>
      </c>
      <c r="R209" s="31" t="str">
        <f t="shared" ca="1" si="43"/>
        <v>勉強するときは，参考書や事典などがすぐ使えるように準備しておく</v>
      </c>
      <c r="S209" s="31" t="str">
        <f t="shared" ca="1" si="44"/>
        <v>よく当てはまる</v>
      </c>
      <c r="T209" s="31" t="str">
        <f t="shared" ca="1" si="45"/>
        <v>少し当てはまる</v>
      </c>
      <c r="U209" s="31" t="str">
        <f t="shared" ca="1" si="46"/>
        <v>どちらともいえない</v>
      </c>
      <c r="V209" s="31" t="str">
        <f t="shared" ca="1" si="47"/>
        <v>あまり当てはまらない</v>
      </c>
      <c r="W209" s="31" t="str">
        <f t="shared" ca="1" si="48"/>
        <v>全く当てはまらない</v>
      </c>
      <c r="X209" s="31" t="str">
        <f t="shared" ca="1" si="49"/>
        <v/>
      </c>
      <c r="Y209" s="31" t="str">
        <f t="shared" ca="1" si="50"/>
        <v/>
      </c>
      <c r="Z209" s="31" t="str">
        <f t="shared" ca="1" si="51"/>
        <v/>
      </c>
    </row>
    <row r="210" spans="1:26" ht="20">
      <c r="A210"/>
      <c r="F210" s="160" t="s">
        <v>536</v>
      </c>
      <c r="G210" s="160" t="s">
        <v>542</v>
      </c>
      <c r="H210" s="160">
        <v>5</v>
      </c>
      <c r="I210" s="160">
        <v>6</v>
      </c>
      <c r="J210" s="162" t="str">
        <f t="shared" si="39"/>
        <v>小６</v>
      </c>
      <c r="K210" s="162" t="str">
        <f t="shared" si="40"/>
        <v>H30</v>
      </c>
      <c r="L210" s="162" t="str">
        <f t="shared" si="42"/>
        <v>H30_小６</v>
      </c>
      <c r="M210" s="162">
        <f>+MATCH(K210&amp;"_"&amp;qidlist!J210,original!$1:$1,0)+2</f>
        <v>21</v>
      </c>
      <c r="N210" s="162" t="str">
        <f>+"qestionlist!"&amp;ADDRESS(1,MATCH(K210&amp;"_"&amp;qidlist!J210,original!$1:$1,0)+1)&amp;":"&amp;ADDRESS(10000,MATCH(K210&amp;"_"&amp;qidlist!J210,original!$1:$1,0)+1)</f>
        <v>qestionlist!$T$1:$T$10000</v>
      </c>
      <c r="O210" s="163" t="str">
        <f ca="1">+INDEX(qestionlist!AR:AR,MATCH(qidlist!I210,INDIRECT(qidlist!N210),0))</f>
        <v>友達と答え合わせをする_人的リソース方略</v>
      </c>
      <c r="P210" s="163" t="str">
        <f ca="1">+INDEX(qes_num_corr!K:K,MATCH(qidlist!O210,qes_num_corr!I:I,0),0)</f>
        <v>q27</v>
      </c>
      <c r="Q210" s="31" t="str">
        <f t="shared" ca="1" si="41"/>
        <v>小6q27</v>
      </c>
      <c r="R210" s="31" t="str">
        <f t="shared" ca="1" si="43"/>
        <v>勉強するときは，最後に友達と答え合わせをするようにする</v>
      </c>
      <c r="S210" s="31" t="str">
        <f t="shared" ca="1" si="44"/>
        <v>よく当てはまる</v>
      </c>
      <c r="T210" s="31" t="str">
        <f t="shared" ca="1" si="45"/>
        <v>少し当てはまる</v>
      </c>
      <c r="U210" s="31" t="str">
        <f t="shared" ca="1" si="46"/>
        <v>どちらともいえない</v>
      </c>
      <c r="V210" s="31" t="str">
        <f t="shared" ca="1" si="47"/>
        <v>あまり当てはまらない</v>
      </c>
      <c r="W210" s="31" t="str">
        <f t="shared" ca="1" si="48"/>
        <v>全く当てはまらない</v>
      </c>
      <c r="X210" s="31" t="str">
        <f t="shared" ca="1" si="49"/>
        <v/>
      </c>
      <c r="Y210" s="31" t="str">
        <f t="shared" ca="1" si="50"/>
        <v/>
      </c>
      <c r="Z210" s="31" t="str">
        <f t="shared" ca="1" si="51"/>
        <v/>
      </c>
    </row>
    <row r="211" spans="1:26" ht="20">
      <c r="A211"/>
      <c r="F211" s="160" t="s">
        <v>536</v>
      </c>
      <c r="G211" s="160" t="s">
        <v>543</v>
      </c>
      <c r="H211" s="160">
        <v>5</v>
      </c>
      <c r="I211" s="160">
        <v>7</v>
      </c>
      <c r="J211" s="162" t="str">
        <f t="shared" si="39"/>
        <v>小６</v>
      </c>
      <c r="K211" s="162" t="str">
        <f t="shared" si="40"/>
        <v>H30</v>
      </c>
      <c r="L211" s="162" t="str">
        <f t="shared" si="42"/>
        <v>H30_小６</v>
      </c>
      <c r="M211" s="162">
        <f>+MATCH(K211&amp;"_"&amp;qidlist!J211,original!$1:$1,0)+2</f>
        <v>21</v>
      </c>
      <c r="N211" s="162" t="str">
        <f>+"qestionlist!"&amp;ADDRESS(1,MATCH(K211&amp;"_"&amp;qidlist!J211,original!$1:$1,0)+1)&amp;":"&amp;ADDRESS(10000,MATCH(K211&amp;"_"&amp;qidlist!J211,original!$1:$1,0)+1)</f>
        <v>qestionlist!$T$1:$T$10000</v>
      </c>
      <c r="O211" s="163" t="str">
        <f ca="1">+INDEX(qestionlist!AR:AR,MATCH(qidlist!I211,INDIRECT(qidlist!N211),0))</f>
        <v>わからないときは、勉強のやり方を変える_柔軟的方略</v>
      </c>
      <c r="P211" s="163" t="str">
        <f ca="1">+INDEX(qes_num_corr!K:K,MATCH(qidlist!O211,qes_num_corr!I:I,0),0)</f>
        <v>q5</v>
      </c>
      <c r="Q211" s="31" t="str">
        <f t="shared" ca="1" si="41"/>
        <v>小6q5</v>
      </c>
      <c r="R211" s="31" t="str">
        <f t="shared" ca="1" si="43"/>
        <v>勉強でわからないところがあったら，勉強のやり方をいろいろ変えてみる</v>
      </c>
      <c r="S211" s="31" t="str">
        <f t="shared" ca="1" si="44"/>
        <v>よく当てはまる</v>
      </c>
      <c r="T211" s="31" t="str">
        <f t="shared" ca="1" si="45"/>
        <v>少し当てはまる</v>
      </c>
      <c r="U211" s="31" t="str">
        <f t="shared" ca="1" si="46"/>
        <v>どちらともいえない</v>
      </c>
      <c r="V211" s="31" t="str">
        <f t="shared" ca="1" si="47"/>
        <v>あまり当てはまらない</v>
      </c>
      <c r="W211" s="31" t="str">
        <f t="shared" ca="1" si="48"/>
        <v>全く当てはまらない</v>
      </c>
      <c r="X211" s="31" t="str">
        <f t="shared" ca="1" si="49"/>
        <v/>
      </c>
      <c r="Y211" s="31" t="str">
        <f t="shared" ca="1" si="50"/>
        <v/>
      </c>
      <c r="Z211" s="31" t="str">
        <f t="shared" ca="1" si="51"/>
        <v/>
      </c>
    </row>
    <row r="212" spans="1:26" ht="20">
      <c r="A212"/>
      <c r="F212" s="160" t="s">
        <v>536</v>
      </c>
      <c r="G212" s="160" t="s">
        <v>544</v>
      </c>
      <c r="H212" s="160">
        <v>5</v>
      </c>
      <c r="I212" s="160">
        <v>8</v>
      </c>
      <c r="J212" s="162" t="str">
        <f t="shared" si="39"/>
        <v>小６</v>
      </c>
      <c r="K212" s="162" t="str">
        <f t="shared" si="40"/>
        <v>H30</v>
      </c>
      <c r="L212" s="162" t="str">
        <f t="shared" si="42"/>
        <v>H30_小６</v>
      </c>
      <c r="M212" s="162">
        <f>+MATCH(K212&amp;"_"&amp;qidlist!J212,original!$1:$1,0)+2</f>
        <v>21</v>
      </c>
      <c r="N212" s="162" t="str">
        <f>+"qestionlist!"&amp;ADDRESS(1,MATCH(K212&amp;"_"&amp;qidlist!J212,original!$1:$1,0)+1)&amp;":"&amp;ADDRESS(10000,MATCH(K212&amp;"_"&amp;qidlist!J212,original!$1:$1,0)+1)</f>
        <v>qestionlist!$T$1:$T$10000</v>
      </c>
      <c r="O212" s="163" t="str">
        <f ca="1">+INDEX(qestionlist!AR:AR,MATCH(qidlist!I212,INDIRECT(qidlist!N212),0))</f>
        <v>わからないときは、先生に聞く_認知的方略</v>
      </c>
      <c r="P212" s="163" t="str">
        <f ca="1">+INDEX(qes_num_corr!K:K,MATCH(qidlist!O212,qes_num_corr!I:I,0),0)</f>
        <v>q30</v>
      </c>
      <c r="Q212" s="31" t="str">
        <f t="shared" ca="1" si="41"/>
        <v>小6q30</v>
      </c>
      <c r="R212" s="31" t="str">
        <f t="shared" ca="1" si="43"/>
        <v>勉強していてわからないところがあったら，先生にきく</v>
      </c>
      <c r="S212" s="31" t="str">
        <f t="shared" ca="1" si="44"/>
        <v>よく当てはまる</v>
      </c>
      <c r="T212" s="31" t="str">
        <f t="shared" ca="1" si="45"/>
        <v>少し当てはまる</v>
      </c>
      <c r="U212" s="31" t="str">
        <f t="shared" ca="1" si="46"/>
        <v>どちらともいえない</v>
      </c>
      <c r="V212" s="31" t="str">
        <f t="shared" ca="1" si="47"/>
        <v>あまり当てはまらない</v>
      </c>
      <c r="W212" s="31" t="str">
        <f t="shared" ca="1" si="48"/>
        <v>全く当てはまらない</v>
      </c>
      <c r="X212" s="31" t="str">
        <f t="shared" ca="1" si="49"/>
        <v/>
      </c>
      <c r="Y212" s="31" t="str">
        <f t="shared" ca="1" si="50"/>
        <v/>
      </c>
      <c r="Z212" s="31" t="str">
        <f t="shared" ca="1" si="51"/>
        <v/>
      </c>
    </row>
    <row r="213" spans="1:26" ht="20">
      <c r="A213"/>
      <c r="F213" s="160" t="s">
        <v>536</v>
      </c>
      <c r="G213" s="160" t="s">
        <v>545</v>
      </c>
      <c r="H213" s="160">
        <v>5</v>
      </c>
      <c r="I213" s="160">
        <v>9</v>
      </c>
      <c r="J213" s="162" t="str">
        <f t="shared" si="39"/>
        <v>小６</v>
      </c>
      <c r="K213" s="162" t="str">
        <f t="shared" si="40"/>
        <v>H30</v>
      </c>
      <c r="L213" s="162" t="str">
        <f t="shared" si="42"/>
        <v>H30_小６</v>
      </c>
      <c r="M213" s="162">
        <f>+MATCH(K213&amp;"_"&amp;qidlist!J213,original!$1:$1,0)+2</f>
        <v>21</v>
      </c>
      <c r="N213" s="162" t="str">
        <f>+"qestionlist!"&amp;ADDRESS(1,MATCH(K213&amp;"_"&amp;qidlist!J213,original!$1:$1,0)+1)&amp;":"&amp;ADDRESS(10000,MATCH(K213&amp;"_"&amp;qidlist!J213,original!$1:$1,0)+1)</f>
        <v>qestionlist!$T$1:$T$10000</v>
      </c>
      <c r="O213" s="163" t="str">
        <f ca="1">+INDEX(qestionlist!AR:AR,MATCH(qidlist!I213,INDIRECT(qidlist!N213),0))</f>
        <v>問題がつまらなくても最後までやり続ける_努力調整方略</v>
      </c>
      <c r="P213" s="163" t="str">
        <f ca="1">+INDEX(qes_num_corr!K:K,MATCH(qidlist!O213,qes_num_corr!I:I,0),0)</f>
        <v>q38</v>
      </c>
      <c r="Q213" s="31" t="str">
        <f t="shared" ca="1" si="41"/>
        <v>小6q38</v>
      </c>
      <c r="R213" s="31" t="str">
        <f t="shared" ca="1" si="43"/>
        <v>問題が退屈でつまらないときでも，それが終わるまでなんとかやり続けられるように努力する</v>
      </c>
      <c r="S213" s="31" t="str">
        <f t="shared" ca="1" si="44"/>
        <v>よく当てはまる</v>
      </c>
      <c r="T213" s="31" t="str">
        <f t="shared" ca="1" si="45"/>
        <v>少し当てはまる</v>
      </c>
      <c r="U213" s="31" t="str">
        <f t="shared" ca="1" si="46"/>
        <v>どちらともいえない</v>
      </c>
      <c r="V213" s="31" t="str">
        <f t="shared" ca="1" si="47"/>
        <v>あまり当てはまらない</v>
      </c>
      <c r="W213" s="31" t="str">
        <f t="shared" ca="1" si="48"/>
        <v>全く当てはまらない</v>
      </c>
      <c r="X213" s="31" t="str">
        <f t="shared" ca="1" si="49"/>
        <v/>
      </c>
      <c r="Y213" s="31" t="str">
        <f t="shared" ca="1" si="50"/>
        <v/>
      </c>
      <c r="Z213" s="31" t="str">
        <f t="shared" ca="1" si="51"/>
        <v/>
      </c>
    </row>
    <row r="214" spans="1:26" ht="20">
      <c r="A214"/>
      <c r="F214" s="160" t="s">
        <v>536</v>
      </c>
      <c r="G214" s="160" t="s">
        <v>546</v>
      </c>
      <c r="H214" s="160">
        <v>5</v>
      </c>
      <c r="I214" s="160">
        <v>10</v>
      </c>
      <c r="J214" s="162" t="str">
        <f t="shared" si="39"/>
        <v>小６</v>
      </c>
      <c r="K214" s="162" t="str">
        <f t="shared" si="40"/>
        <v>H30</v>
      </c>
      <c r="L214" s="162" t="str">
        <f t="shared" si="42"/>
        <v>H30_小６</v>
      </c>
      <c r="M214" s="162">
        <f>+MATCH(K214&amp;"_"&amp;qidlist!J214,original!$1:$1,0)+2</f>
        <v>21</v>
      </c>
      <c r="N214" s="162" t="str">
        <f>+"qestionlist!"&amp;ADDRESS(1,MATCH(K214&amp;"_"&amp;qidlist!J214,original!$1:$1,0)+1)&amp;":"&amp;ADDRESS(10000,MATCH(K214&amp;"_"&amp;qidlist!J214,original!$1:$1,0)+1)</f>
        <v>qestionlist!$T$1:$T$10000</v>
      </c>
      <c r="O214" s="163" t="str">
        <f ca="1">+INDEX(qestionlist!AR:AR,MATCH(qidlist!I214,INDIRECT(qidlist!N214),0))</f>
        <v>勉強がつまらないときはやめてしまう【逆転項目】_努力調整方略</v>
      </c>
      <c r="P214" s="163" t="str">
        <f ca="1">+INDEX(qes_num_corr!K:K,MATCH(qidlist!O214,qes_num_corr!I:I,0),0)</f>
        <v>q35</v>
      </c>
      <c r="Q214" s="31" t="str">
        <f t="shared" ca="1" si="41"/>
        <v>小6q35</v>
      </c>
      <c r="R214" s="31" t="str">
        <f t="shared" ca="1" si="43"/>
        <v>学校の勉強をしているとき，とてもめんどうでつまらないと思うことがよくあるので，やろうとしていたことを終える前にやめてしまう</v>
      </c>
      <c r="S214" s="31" t="str">
        <f t="shared" ca="1" si="44"/>
        <v>よく当てはまる</v>
      </c>
      <c r="T214" s="31" t="str">
        <f t="shared" ca="1" si="45"/>
        <v>少し当てはまる</v>
      </c>
      <c r="U214" s="31" t="str">
        <f t="shared" ca="1" si="46"/>
        <v>どちらともいえない</v>
      </c>
      <c r="V214" s="31" t="str">
        <f t="shared" ca="1" si="47"/>
        <v>あまり当てはまらない</v>
      </c>
      <c r="W214" s="31" t="str">
        <f t="shared" ca="1" si="48"/>
        <v>全く当てはまらない</v>
      </c>
      <c r="X214" s="31" t="str">
        <f t="shared" ca="1" si="49"/>
        <v/>
      </c>
      <c r="Y214" s="31" t="str">
        <f t="shared" ca="1" si="50"/>
        <v/>
      </c>
      <c r="Z214" s="31" t="str">
        <f t="shared" ca="1" si="51"/>
        <v/>
      </c>
    </row>
    <row r="215" spans="1:26" ht="20">
      <c r="A215"/>
      <c r="F215" s="160" t="s">
        <v>536</v>
      </c>
      <c r="G215" s="160" t="s">
        <v>547</v>
      </c>
      <c r="H215" s="160">
        <v>5</v>
      </c>
      <c r="I215" s="160">
        <v>11</v>
      </c>
      <c r="J215" s="162" t="str">
        <f t="shared" si="39"/>
        <v>小６</v>
      </c>
      <c r="K215" s="162" t="str">
        <f t="shared" si="40"/>
        <v>H30</v>
      </c>
      <c r="L215" s="162" t="str">
        <f t="shared" si="42"/>
        <v>H30_小６</v>
      </c>
      <c r="M215" s="162">
        <f>+MATCH(K215&amp;"_"&amp;qidlist!J215,original!$1:$1,0)+2</f>
        <v>21</v>
      </c>
      <c r="N215" s="162" t="str">
        <f>+"qestionlist!"&amp;ADDRESS(1,MATCH(K215&amp;"_"&amp;qidlist!J215,original!$1:$1,0)+1)&amp;":"&amp;ADDRESS(10000,MATCH(K215&amp;"_"&amp;qidlist!J215,original!$1:$1,0)+1)</f>
        <v>qestionlist!$T$1:$T$10000</v>
      </c>
      <c r="O215" s="163" t="str">
        <f ca="1">+INDEX(qestionlist!AR:AR,MATCH(qidlist!I215,INDIRECT(qidlist!N215),0))</f>
        <v>授業が難しいとき、簡単なところだけやる【逆転項目】_努力調整方略</v>
      </c>
      <c r="P215" s="163" t="str">
        <f ca="1">+INDEX(qes_num_corr!K:K,MATCH(qidlist!O215,qes_num_corr!I:I,0),0)</f>
        <v>q37</v>
      </c>
      <c r="Q215" s="31" t="str">
        <f t="shared" ca="1" si="41"/>
        <v>小6q37</v>
      </c>
      <c r="R215" s="31" t="str">
        <f t="shared" ca="1" si="43"/>
        <v>授業の内容がむずかしいときは，やらずにあきらめるか，かん単なところだけ勉強する</v>
      </c>
      <c r="S215" s="31" t="str">
        <f t="shared" ca="1" si="44"/>
        <v>よく当てはまる</v>
      </c>
      <c r="T215" s="31" t="str">
        <f t="shared" ca="1" si="45"/>
        <v>少し当てはまる</v>
      </c>
      <c r="U215" s="31" t="str">
        <f t="shared" ca="1" si="46"/>
        <v>どちらともいえない</v>
      </c>
      <c r="V215" s="31" t="str">
        <f t="shared" ca="1" si="47"/>
        <v>あまり当てはまらない</v>
      </c>
      <c r="W215" s="31" t="str">
        <f t="shared" ca="1" si="48"/>
        <v>全く当てはまらない</v>
      </c>
      <c r="X215" s="31" t="str">
        <f t="shared" ca="1" si="49"/>
        <v/>
      </c>
      <c r="Y215" s="31" t="str">
        <f t="shared" ca="1" si="50"/>
        <v/>
      </c>
      <c r="Z215" s="31" t="str">
        <f t="shared" ca="1" si="51"/>
        <v/>
      </c>
    </row>
    <row r="216" spans="1:26" ht="20">
      <c r="A216"/>
      <c r="F216" s="160" t="s">
        <v>536</v>
      </c>
      <c r="G216" s="160" t="s">
        <v>548</v>
      </c>
      <c r="H216" s="160">
        <v>5</v>
      </c>
      <c r="I216" s="160">
        <v>12</v>
      </c>
      <c r="J216" s="162" t="str">
        <f t="shared" si="39"/>
        <v>小６</v>
      </c>
      <c r="K216" s="162" t="str">
        <f t="shared" si="40"/>
        <v>H30</v>
      </c>
      <c r="L216" s="162" t="str">
        <f t="shared" si="42"/>
        <v>H30_小６</v>
      </c>
      <c r="M216" s="162">
        <f>+MATCH(K216&amp;"_"&amp;qidlist!J216,original!$1:$1,0)+2</f>
        <v>21</v>
      </c>
      <c r="N216" s="162" t="str">
        <f>+"qestionlist!"&amp;ADDRESS(1,MATCH(K216&amp;"_"&amp;qidlist!J216,original!$1:$1,0)+1)&amp;":"&amp;ADDRESS(10000,MATCH(K216&amp;"_"&amp;qidlist!J216,original!$1:$1,0)+1)</f>
        <v>qestionlist!$T$1:$T$10000</v>
      </c>
      <c r="O216" s="163" t="str">
        <f ca="1">+INDEX(qestionlist!AR:AR,MATCH(qidlist!I216,INDIRECT(qidlist!N216),0))</f>
        <v>今までの学習と結びつけて考える_認知的方略</v>
      </c>
      <c r="P216" s="163" t="str">
        <f ca="1">+INDEX(qes_num_corr!K:K,MATCH(qidlist!O216,qes_num_corr!I:I,0),0)</f>
        <v>q31</v>
      </c>
      <c r="Q216" s="31" t="str">
        <f t="shared" ca="1" si="41"/>
        <v>小6q31</v>
      </c>
      <c r="R216" s="31" t="str">
        <f t="shared" ca="1" si="43"/>
        <v>新しいことを勉強するとき，今までに勉強したことと関係があるかどうかを考えながら勉強する</v>
      </c>
      <c r="S216" s="31" t="str">
        <f t="shared" ca="1" si="44"/>
        <v>よく当てはまる</v>
      </c>
      <c r="T216" s="31" t="str">
        <f t="shared" ca="1" si="45"/>
        <v>少し当てはまる</v>
      </c>
      <c r="U216" s="31" t="str">
        <f t="shared" ca="1" si="46"/>
        <v>どちらともいえない</v>
      </c>
      <c r="V216" s="31" t="str">
        <f t="shared" ca="1" si="47"/>
        <v>あまり当てはまらない</v>
      </c>
      <c r="W216" s="31" t="str">
        <f t="shared" ca="1" si="48"/>
        <v>全く当てはまらない</v>
      </c>
      <c r="X216" s="31" t="str">
        <f t="shared" ca="1" si="49"/>
        <v/>
      </c>
      <c r="Y216" s="31" t="str">
        <f t="shared" ca="1" si="50"/>
        <v/>
      </c>
      <c r="Z216" s="31" t="str">
        <f t="shared" ca="1" si="51"/>
        <v/>
      </c>
    </row>
    <row r="217" spans="1:26" ht="20">
      <c r="A217"/>
      <c r="F217" s="160" t="s">
        <v>536</v>
      </c>
      <c r="G217" s="160" t="s">
        <v>549</v>
      </c>
      <c r="H217" s="160">
        <v>5</v>
      </c>
      <c r="I217" s="160">
        <v>13</v>
      </c>
      <c r="J217" s="162" t="str">
        <f t="shared" si="39"/>
        <v>小６</v>
      </c>
      <c r="K217" s="162" t="str">
        <f t="shared" si="40"/>
        <v>H30</v>
      </c>
      <c r="L217" s="162" t="str">
        <f t="shared" si="42"/>
        <v>H30_小６</v>
      </c>
      <c r="M217" s="162">
        <f>+MATCH(K217&amp;"_"&amp;qidlist!J217,original!$1:$1,0)+2</f>
        <v>21</v>
      </c>
      <c r="N217" s="162" t="str">
        <f>+"qestionlist!"&amp;ADDRESS(1,MATCH(K217&amp;"_"&amp;qidlist!J217,original!$1:$1,0)+1)&amp;":"&amp;ADDRESS(10000,MATCH(K217&amp;"_"&amp;qidlist!J217,original!$1:$1,0)+1)</f>
        <v>qestionlist!$T$1:$T$10000</v>
      </c>
      <c r="O217" s="163" t="str">
        <f ca="1">+INDEX(qestionlist!AR:AR,MATCH(qidlist!I217,INDIRECT(qidlist!N217),0))</f>
        <v>既習を見直す_プランニング方略</v>
      </c>
      <c r="P217" s="163" t="str">
        <f ca="1">+INDEX(qes_num_corr!K:K,MATCH(qidlist!O217,qes_num_corr!I:I,0),0)</f>
        <v>q15</v>
      </c>
      <c r="Q217" s="31" t="str">
        <f t="shared" ca="1" si="41"/>
        <v>小6q15</v>
      </c>
      <c r="R217" s="31" t="str">
        <f t="shared" ca="1" si="43"/>
        <v>勉強しているとき，たまに止まって，一度やったところを見直す</v>
      </c>
      <c r="S217" s="31" t="str">
        <f t="shared" ca="1" si="44"/>
        <v>よく当てはまる</v>
      </c>
      <c r="T217" s="31" t="str">
        <f t="shared" ca="1" si="45"/>
        <v>少し当てはまる</v>
      </c>
      <c r="U217" s="31" t="str">
        <f t="shared" ca="1" si="46"/>
        <v>どちらともいえない</v>
      </c>
      <c r="V217" s="31" t="str">
        <f t="shared" ca="1" si="47"/>
        <v>あまり当てはまらない</v>
      </c>
      <c r="W217" s="31" t="str">
        <f t="shared" ca="1" si="48"/>
        <v>全く当てはまらない</v>
      </c>
      <c r="X217" s="31" t="str">
        <f t="shared" ca="1" si="49"/>
        <v/>
      </c>
      <c r="Y217" s="31" t="str">
        <f t="shared" ca="1" si="50"/>
        <v/>
      </c>
      <c r="Z217" s="31" t="str">
        <f t="shared" ca="1" si="51"/>
        <v/>
      </c>
    </row>
    <row r="218" spans="1:26" ht="20">
      <c r="A218"/>
      <c r="F218" s="160" t="s">
        <v>536</v>
      </c>
      <c r="G218" s="160" t="s">
        <v>550</v>
      </c>
      <c r="H218" s="160">
        <v>5</v>
      </c>
      <c r="I218" s="160">
        <v>14</v>
      </c>
      <c r="J218" s="162" t="str">
        <f t="shared" si="39"/>
        <v>小６</v>
      </c>
      <c r="K218" s="162" t="str">
        <f t="shared" si="40"/>
        <v>H30</v>
      </c>
      <c r="L218" s="162" t="str">
        <f t="shared" si="42"/>
        <v>H30_小６</v>
      </c>
      <c r="M218" s="162">
        <f>+MATCH(K218&amp;"_"&amp;qidlist!J218,original!$1:$1,0)+2</f>
        <v>21</v>
      </c>
      <c r="N218" s="162" t="str">
        <f>+"qestionlist!"&amp;ADDRESS(1,MATCH(K218&amp;"_"&amp;qidlist!J218,original!$1:$1,0)+1)&amp;":"&amp;ADDRESS(10000,MATCH(K218&amp;"_"&amp;qidlist!J218,original!$1:$1,0)+1)</f>
        <v>qestionlist!$T$1:$T$10000</v>
      </c>
      <c r="O218" s="163" t="str">
        <f ca="1">+INDEX(qestionlist!AR:AR,MATCH(qidlist!I218,INDIRECT(qidlist!N218),0))</f>
        <v>内容を思い浮かべて考える_認知的方略</v>
      </c>
      <c r="P218" s="163" t="str">
        <f ca="1">+INDEX(qes_num_corr!K:K,MATCH(qidlist!O218,qes_num_corr!I:I,0),0)</f>
        <v>q28</v>
      </c>
      <c r="Q218" s="31" t="str">
        <f t="shared" ca="1" si="41"/>
        <v>小6q28</v>
      </c>
      <c r="R218" s="31" t="str">
        <f t="shared" ca="1" si="43"/>
        <v>勉強するときは，内容を頭に思いうかべながら考える</v>
      </c>
      <c r="S218" s="31" t="str">
        <f t="shared" ca="1" si="44"/>
        <v>よく当てはまる</v>
      </c>
      <c r="T218" s="31" t="str">
        <f t="shared" ca="1" si="45"/>
        <v>少し当てはまる</v>
      </c>
      <c r="U218" s="31" t="str">
        <f t="shared" ca="1" si="46"/>
        <v>どちらともいえない</v>
      </c>
      <c r="V218" s="31" t="str">
        <f t="shared" ca="1" si="47"/>
        <v>あまり当てはまらない</v>
      </c>
      <c r="W218" s="31" t="str">
        <f t="shared" ca="1" si="48"/>
        <v>全く当てはまらない</v>
      </c>
      <c r="X218" s="31" t="str">
        <f t="shared" ca="1" si="49"/>
        <v/>
      </c>
      <c r="Y218" s="31" t="str">
        <f t="shared" ca="1" si="50"/>
        <v/>
      </c>
      <c r="Z218" s="31" t="str">
        <f t="shared" ca="1" si="51"/>
        <v/>
      </c>
    </row>
    <row r="219" spans="1:26" ht="20">
      <c r="A219"/>
      <c r="F219" s="160" t="s">
        <v>536</v>
      </c>
      <c r="G219" s="160" t="s">
        <v>551</v>
      </c>
      <c r="H219" s="160">
        <v>5</v>
      </c>
      <c r="I219" s="160">
        <v>15</v>
      </c>
      <c r="J219" s="162" t="str">
        <f t="shared" si="39"/>
        <v>小６</v>
      </c>
      <c r="K219" s="162" t="str">
        <f t="shared" si="40"/>
        <v>H30</v>
      </c>
      <c r="L219" s="162" t="str">
        <f t="shared" si="42"/>
        <v>H30_小６</v>
      </c>
      <c r="M219" s="162">
        <f>+MATCH(K219&amp;"_"&amp;qidlist!J219,original!$1:$1,0)+2</f>
        <v>21</v>
      </c>
      <c r="N219" s="162" t="str">
        <f>+"qestionlist!"&amp;ADDRESS(1,MATCH(K219&amp;"_"&amp;qidlist!J219,original!$1:$1,0)+1)&amp;":"&amp;ADDRESS(10000,MATCH(K219&amp;"_"&amp;qidlist!J219,original!$1:$1,0)+1)</f>
        <v>qestionlist!$T$1:$T$10000</v>
      </c>
      <c r="O219" s="163" t="str">
        <f ca="1">+INDEX(qestionlist!AR:AR,MATCH(qidlist!I219,INDIRECT(qidlist!N219),0))</f>
        <v>内容を覚えているか確かめる_柔軟的方略</v>
      </c>
      <c r="P219" s="163" t="str">
        <f ca="1">+INDEX(qes_num_corr!K:K,MATCH(qidlist!O219,qes_num_corr!I:I,0),0)</f>
        <v>q6</v>
      </c>
      <c r="Q219" s="31" t="str">
        <f t="shared" ca="1" si="41"/>
        <v>小6q6</v>
      </c>
      <c r="R219" s="31" t="str">
        <f t="shared" ca="1" si="43"/>
        <v>勉強しているときに，やった内容を覚えているかどうかを確かめる</v>
      </c>
      <c r="S219" s="31" t="str">
        <f t="shared" ca="1" si="44"/>
        <v>よく当てはまる</v>
      </c>
      <c r="T219" s="31" t="str">
        <f t="shared" ca="1" si="45"/>
        <v>少し当てはまる</v>
      </c>
      <c r="U219" s="31" t="str">
        <f t="shared" ca="1" si="46"/>
        <v>どちらともいえない</v>
      </c>
      <c r="V219" s="31" t="str">
        <f t="shared" ca="1" si="47"/>
        <v>あまり当てはまらない</v>
      </c>
      <c r="W219" s="31" t="str">
        <f t="shared" ca="1" si="48"/>
        <v>全く当てはまらない</v>
      </c>
      <c r="X219" s="31" t="str">
        <f t="shared" ca="1" si="49"/>
        <v/>
      </c>
      <c r="Y219" s="31" t="str">
        <f t="shared" ca="1" si="50"/>
        <v/>
      </c>
      <c r="Z219" s="31" t="str">
        <f t="shared" ca="1" si="51"/>
        <v/>
      </c>
    </row>
    <row r="220" spans="1:26" ht="20">
      <c r="A220"/>
      <c r="F220" s="160" t="s">
        <v>536</v>
      </c>
      <c r="G220" s="160" t="s">
        <v>552</v>
      </c>
      <c r="H220" s="160">
        <v>5</v>
      </c>
      <c r="I220" s="160">
        <v>16</v>
      </c>
      <c r="J220" s="162" t="str">
        <f t="shared" si="39"/>
        <v>小６</v>
      </c>
      <c r="K220" s="162" t="str">
        <f t="shared" si="40"/>
        <v>H30</v>
      </c>
      <c r="L220" s="162" t="str">
        <f t="shared" si="42"/>
        <v>H30_小６</v>
      </c>
      <c r="M220" s="162">
        <f>+MATCH(K220&amp;"_"&amp;qidlist!J220,original!$1:$1,0)+2</f>
        <v>21</v>
      </c>
      <c r="N220" s="162" t="str">
        <f>+"qestionlist!"&amp;ADDRESS(1,MATCH(K220&amp;"_"&amp;qidlist!J220,original!$1:$1,0)+1)&amp;":"&amp;ADDRESS(10000,MATCH(K220&amp;"_"&amp;qidlist!J220,original!$1:$1,0)+1)</f>
        <v>qestionlist!$T$1:$T$10000</v>
      </c>
      <c r="O220" s="163" t="str">
        <f ca="1">+INDEX(qestionlist!AR:AR,MATCH(qidlist!I220,INDIRECT(qidlist!N220),0))</f>
        <v>わからないとき、友達に答えを聞く_人的リソース方略</v>
      </c>
      <c r="P220" s="163" t="str">
        <f ca="1">+INDEX(qes_num_corr!K:K,MATCH(qidlist!O220,qes_num_corr!I:I,0),0)</f>
        <v>q24</v>
      </c>
      <c r="Q220" s="31" t="str">
        <f t="shared" ca="1" si="41"/>
        <v>小6q24</v>
      </c>
      <c r="R220" s="31" t="str">
        <f t="shared" ca="1" si="43"/>
        <v>勉強でわからないところがあったら，友達にその答えをきく</v>
      </c>
      <c r="S220" s="31" t="str">
        <f t="shared" ca="1" si="44"/>
        <v>よく当てはまる</v>
      </c>
      <c r="T220" s="31" t="str">
        <f t="shared" ca="1" si="45"/>
        <v>少し当てはまる</v>
      </c>
      <c r="U220" s="31" t="str">
        <f t="shared" ca="1" si="46"/>
        <v>どちらともいえない</v>
      </c>
      <c r="V220" s="31" t="str">
        <f t="shared" ca="1" si="47"/>
        <v>あまり当てはまらない</v>
      </c>
      <c r="W220" s="31" t="str">
        <f t="shared" ca="1" si="48"/>
        <v>全く当てはまらない</v>
      </c>
      <c r="X220" s="31" t="str">
        <f t="shared" ca="1" si="49"/>
        <v/>
      </c>
      <c r="Y220" s="31" t="str">
        <f t="shared" ca="1" si="50"/>
        <v/>
      </c>
      <c r="Z220" s="31" t="str">
        <f t="shared" ca="1" si="51"/>
        <v/>
      </c>
    </row>
    <row r="221" spans="1:26" ht="20">
      <c r="A221"/>
      <c r="F221" s="160" t="s">
        <v>536</v>
      </c>
      <c r="G221" s="160" t="s">
        <v>553</v>
      </c>
      <c r="H221" s="160">
        <v>5</v>
      </c>
      <c r="I221" s="160">
        <v>17</v>
      </c>
      <c r="J221" s="162" t="str">
        <f t="shared" si="39"/>
        <v>小６</v>
      </c>
      <c r="K221" s="162" t="str">
        <f t="shared" si="40"/>
        <v>H30</v>
      </c>
      <c r="L221" s="162" t="str">
        <f t="shared" si="42"/>
        <v>H30_小６</v>
      </c>
      <c r="M221" s="162">
        <f>+MATCH(K221&amp;"_"&amp;qidlist!J221,original!$1:$1,0)+2</f>
        <v>21</v>
      </c>
      <c r="N221" s="162" t="str">
        <f>+"qestionlist!"&amp;ADDRESS(1,MATCH(K221&amp;"_"&amp;qidlist!J221,original!$1:$1,0)+1)&amp;":"&amp;ADDRESS(10000,MATCH(K221&amp;"_"&amp;qidlist!J221,original!$1:$1,0)+1)</f>
        <v>qestionlist!$T$1:$T$10000</v>
      </c>
      <c r="O221" s="163" t="str">
        <f ca="1">+INDEX(qestionlist!AR:AR,MATCH(qidlist!I221,INDIRECT(qidlist!N221),0))</f>
        <v>やり方が自分に合っているか考える_柔軟的方略</v>
      </c>
      <c r="P221" s="163" t="str">
        <f ca="1">+INDEX(qes_num_corr!K:K,MATCH(qidlist!O221,qes_num_corr!I:I,0),0)</f>
        <v>q4</v>
      </c>
      <c r="Q221" s="31" t="str">
        <f t="shared" ca="1" si="41"/>
        <v>小6q4</v>
      </c>
      <c r="R221" s="31" t="str">
        <f t="shared" ca="1" si="43"/>
        <v>勉強のやり方が，自分に合っているかどうかを考えながら勉強する</v>
      </c>
      <c r="S221" s="31" t="str">
        <f t="shared" ca="1" si="44"/>
        <v>よく当てはまる</v>
      </c>
      <c r="T221" s="31" t="str">
        <f t="shared" ca="1" si="45"/>
        <v>少し当てはまる</v>
      </c>
      <c r="U221" s="31" t="str">
        <f t="shared" ca="1" si="46"/>
        <v>どちらともいえない</v>
      </c>
      <c r="V221" s="31" t="str">
        <f t="shared" ca="1" si="47"/>
        <v>あまり当てはまらない</v>
      </c>
      <c r="W221" s="31" t="str">
        <f t="shared" ca="1" si="48"/>
        <v>全く当てはまらない</v>
      </c>
      <c r="X221" s="31" t="str">
        <f t="shared" ca="1" si="49"/>
        <v/>
      </c>
      <c r="Y221" s="31" t="str">
        <f t="shared" ca="1" si="50"/>
        <v/>
      </c>
      <c r="Z221" s="31" t="str">
        <f t="shared" ca="1" si="51"/>
        <v/>
      </c>
    </row>
    <row r="222" spans="1:26" ht="20">
      <c r="A222"/>
      <c r="F222" s="160" t="s">
        <v>536</v>
      </c>
      <c r="G222" s="160" t="s">
        <v>554</v>
      </c>
      <c r="H222" s="160">
        <v>5</v>
      </c>
      <c r="I222" s="160">
        <v>18</v>
      </c>
      <c r="J222" s="162" t="str">
        <f t="shared" si="39"/>
        <v>小６</v>
      </c>
      <c r="K222" s="162" t="str">
        <f t="shared" si="40"/>
        <v>H30</v>
      </c>
      <c r="L222" s="162" t="str">
        <f t="shared" si="42"/>
        <v>H30_小６</v>
      </c>
      <c r="M222" s="162">
        <f>+MATCH(K222&amp;"_"&amp;qidlist!J222,original!$1:$1,0)+2</f>
        <v>21</v>
      </c>
      <c r="N222" s="162" t="str">
        <f>+"qestionlist!"&amp;ADDRESS(1,MATCH(K222&amp;"_"&amp;qidlist!J222,original!$1:$1,0)+1)&amp;":"&amp;ADDRESS(10000,MATCH(K222&amp;"_"&amp;qidlist!J222,original!$1:$1,0)+1)</f>
        <v>qestionlist!$T$1:$T$10000</v>
      </c>
      <c r="O222" s="163" t="str">
        <f ca="1">+INDEX(qestionlist!AR:AR,MATCH(qidlist!I222,INDIRECT(qidlist!N222),0))</f>
        <v>言われなくてもノートにまとめる_作業方略</v>
      </c>
      <c r="P222" s="163" t="str">
        <f ca="1">+INDEX(qes_num_corr!K:K,MATCH(qidlist!O222,qes_num_corr!I:I,0),0)</f>
        <v>q20</v>
      </c>
      <c r="Q222" s="31" t="str">
        <f t="shared" ca="1" si="41"/>
        <v>小6q20</v>
      </c>
      <c r="R222" s="31" t="str">
        <f t="shared" ca="1" si="43"/>
        <v>勉強していて大切だと思ったところは，言われなくてもノートにまとめる</v>
      </c>
      <c r="S222" s="31" t="str">
        <f t="shared" ca="1" si="44"/>
        <v>よく当てはまる</v>
      </c>
      <c r="T222" s="31" t="str">
        <f t="shared" ca="1" si="45"/>
        <v>少し当てはまる</v>
      </c>
      <c r="U222" s="31" t="str">
        <f t="shared" ca="1" si="46"/>
        <v>どちらともいえない</v>
      </c>
      <c r="V222" s="31" t="str">
        <f t="shared" ca="1" si="47"/>
        <v>あまり当てはまらない</v>
      </c>
      <c r="W222" s="31" t="str">
        <f t="shared" ca="1" si="48"/>
        <v>全く当てはまらない</v>
      </c>
      <c r="X222" s="31" t="str">
        <f t="shared" ca="1" si="49"/>
        <v/>
      </c>
      <c r="Y222" s="31" t="str">
        <f t="shared" ca="1" si="50"/>
        <v/>
      </c>
      <c r="Z222" s="31" t="str">
        <f t="shared" ca="1" si="51"/>
        <v/>
      </c>
    </row>
    <row r="223" spans="1:26" ht="20">
      <c r="A223"/>
      <c r="F223" s="160" t="s">
        <v>536</v>
      </c>
      <c r="G223" s="160" t="s">
        <v>555</v>
      </c>
      <c r="H223" s="160">
        <v>5</v>
      </c>
      <c r="I223" s="160">
        <v>19</v>
      </c>
      <c r="J223" s="162" t="str">
        <f t="shared" si="39"/>
        <v>小６</v>
      </c>
      <c r="K223" s="162" t="str">
        <f t="shared" si="40"/>
        <v>H30</v>
      </c>
      <c r="L223" s="162" t="str">
        <f t="shared" si="42"/>
        <v>H30_小６</v>
      </c>
      <c r="M223" s="162">
        <f>+MATCH(K223&amp;"_"&amp;qidlist!J223,original!$1:$1,0)+2</f>
        <v>21</v>
      </c>
      <c r="N223" s="162" t="str">
        <f>+"qestionlist!"&amp;ADDRESS(1,MATCH(K223&amp;"_"&amp;qidlist!J223,original!$1:$1,0)+1)&amp;":"&amp;ADDRESS(10000,MATCH(K223&amp;"_"&amp;qidlist!J223,original!$1:$1,0)+1)</f>
        <v>qestionlist!$T$1:$T$10000</v>
      </c>
      <c r="O223" s="163" t="str">
        <f ca="1">+INDEX(qestionlist!AR:AR,MATCH(qidlist!I223,INDIRECT(qidlist!N223),0))</f>
        <v>最初に計画を立ててから勉強を始める_プランニング方略</v>
      </c>
      <c r="P223" s="163" t="str">
        <f ca="1">+INDEX(qes_num_corr!K:K,MATCH(qidlist!O223,qes_num_corr!I:I,0),0)</f>
        <v>q12</v>
      </c>
      <c r="Q223" s="31" t="str">
        <f t="shared" ca="1" si="41"/>
        <v>小6q12</v>
      </c>
      <c r="R223" s="31" t="str">
        <f t="shared" ca="1" si="43"/>
        <v>勉強するときは，最初に計画を立ててから始める</v>
      </c>
      <c r="S223" s="31" t="str">
        <f t="shared" ca="1" si="44"/>
        <v>よく当てはまる</v>
      </c>
      <c r="T223" s="31" t="str">
        <f t="shared" ca="1" si="45"/>
        <v>少し当てはまる</v>
      </c>
      <c r="U223" s="31" t="str">
        <f t="shared" ca="1" si="46"/>
        <v>どちらともいえない</v>
      </c>
      <c r="V223" s="31" t="str">
        <f t="shared" ca="1" si="47"/>
        <v>あまり当てはまらない</v>
      </c>
      <c r="W223" s="31" t="str">
        <f t="shared" ca="1" si="48"/>
        <v>全く当てはまらない</v>
      </c>
      <c r="X223" s="31" t="str">
        <f t="shared" ca="1" si="49"/>
        <v/>
      </c>
      <c r="Y223" s="31" t="str">
        <f t="shared" ca="1" si="50"/>
        <v/>
      </c>
      <c r="Z223" s="31" t="str">
        <f t="shared" ca="1" si="51"/>
        <v/>
      </c>
    </row>
    <row r="224" spans="1:26" ht="20">
      <c r="A224"/>
      <c r="F224" s="160" t="s">
        <v>536</v>
      </c>
      <c r="G224" s="160" t="s">
        <v>556</v>
      </c>
      <c r="H224" s="160">
        <v>5</v>
      </c>
      <c r="I224" s="160">
        <v>20</v>
      </c>
      <c r="J224" s="162" t="str">
        <f t="shared" ref="J224:J287" si="52">+INDEX($A$4:$A$9,MATCH(F224,$B$4:$B$9,0),0)</f>
        <v>小６</v>
      </c>
      <c r="K224" s="162" t="str">
        <f t="shared" ref="K224:K287" si="53">+$B$1</f>
        <v>H30</v>
      </c>
      <c r="L224" s="162" t="str">
        <f t="shared" si="42"/>
        <v>H30_小６</v>
      </c>
      <c r="M224" s="162">
        <f>+MATCH(K224&amp;"_"&amp;qidlist!J224,original!$1:$1,0)+2</f>
        <v>21</v>
      </c>
      <c r="N224" s="162" t="str">
        <f>+"qestionlist!"&amp;ADDRESS(1,MATCH(K224&amp;"_"&amp;qidlist!J224,original!$1:$1,0)+1)&amp;":"&amp;ADDRESS(10000,MATCH(K224&amp;"_"&amp;qidlist!J224,original!$1:$1,0)+1)</f>
        <v>qestionlist!$T$1:$T$10000</v>
      </c>
      <c r="O224" s="163" t="str">
        <f ca="1">+INDEX(qestionlist!AR:AR,MATCH(qidlist!I224,INDIRECT(qidlist!N224),0))</f>
        <v>勉強をする前に何を勉強するか考える_柔軟的方略</v>
      </c>
      <c r="P224" s="163" t="str">
        <f ca="1">+INDEX(qes_num_corr!K:K,MATCH(qidlist!O224,qes_num_corr!I:I,0),0)</f>
        <v>q7</v>
      </c>
      <c r="Q224" s="31" t="str">
        <f t="shared" ref="Q224:Q287" ca="1" si="54">INDEX($A$11:$A$16,MATCH(F224,$B$11:$B$16,0),0)&amp;P224</f>
        <v>小6q7</v>
      </c>
      <c r="R224" s="31" t="str">
        <f t="shared" ca="1" si="43"/>
        <v>勉強する前に，これから何を勉強しなければならないかについて考える</v>
      </c>
      <c r="S224" s="31" t="str">
        <f t="shared" ca="1" si="44"/>
        <v>よく当てはまる</v>
      </c>
      <c r="T224" s="31" t="str">
        <f t="shared" ca="1" si="45"/>
        <v>少し当てはまる</v>
      </c>
      <c r="U224" s="31" t="str">
        <f t="shared" ca="1" si="46"/>
        <v>どちらともいえない</v>
      </c>
      <c r="V224" s="31" t="str">
        <f t="shared" ca="1" si="47"/>
        <v>あまり当てはまらない</v>
      </c>
      <c r="W224" s="31" t="str">
        <f t="shared" ca="1" si="48"/>
        <v>全く当てはまらない</v>
      </c>
      <c r="X224" s="31" t="str">
        <f t="shared" ca="1" si="49"/>
        <v/>
      </c>
      <c r="Y224" s="31" t="str">
        <f t="shared" ca="1" si="50"/>
        <v/>
      </c>
      <c r="Z224" s="31" t="str">
        <f t="shared" ca="1" si="51"/>
        <v/>
      </c>
    </row>
    <row r="225" spans="1:26" ht="20">
      <c r="A225"/>
      <c r="F225" s="160" t="s">
        <v>536</v>
      </c>
      <c r="G225" s="160" t="s">
        <v>557</v>
      </c>
      <c r="H225" s="160">
        <v>5</v>
      </c>
      <c r="I225" s="160">
        <v>21</v>
      </c>
      <c r="J225" s="162" t="str">
        <f t="shared" si="52"/>
        <v>小６</v>
      </c>
      <c r="K225" s="162" t="str">
        <f t="shared" si="53"/>
        <v>H30</v>
      </c>
      <c r="L225" s="162" t="str">
        <f t="shared" si="42"/>
        <v>H30_小６</v>
      </c>
      <c r="M225" s="162">
        <f>+MATCH(K225&amp;"_"&amp;qidlist!J225,original!$1:$1,0)+2</f>
        <v>21</v>
      </c>
      <c r="N225" s="162" t="str">
        <f>+"qestionlist!"&amp;ADDRESS(1,MATCH(K225&amp;"_"&amp;qidlist!J225,original!$1:$1,0)+1)&amp;":"&amp;ADDRESS(10000,MATCH(K225&amp;"_"&amp;qidlist!J225,original!$1:$1,0)+1)</f>
        <v>qestionlist!$T$1:$T$10000</v>
      </c>
      <c r="O225" s="163" t="str">
        <f ca="1">+INDEX(qestionlist!AR:AR,MATCH(qidlist!I225,INDIRECT(qidlist!N225),0))</f>
        <v>わからないときは、友達にやり方を聞く_人的リソース方略</v>
      </c>
      <c r="P225" s="163" t="str">
        <f ca="1">+INDEX(qes_num_corr!K:K,MATCH(qidlist!O225,qes_num_corr!I:I,0),0)</f>
        <v>q25</v>
      </c>
      <c r="Q225" s="31" t="str">
        <f t="shared" ca="1" si="54"/>
        <v>小6q25</v>
      </c>
      <c r="R225" s="31" t="str">
        <f t="shared" ca="1" si="43"/>
        <v>勉強でわからないところがあったら，友達に勉強のやり方をきく</v>
      </c>
      <c r="S225" s="31" t="str">
        <f t="shared" ca="1" si="44"/>
        <v>よく当てはまる</v>
      </c>
      <c r="T225" s="31" t="str">
        <f t="shared" ca="1" si="45"/>
        <v>少し当てはまる</v>
      </c>
      <c r="U225" s="31" t="str">
        <f t="shared" ca="1" si="46"/>
        <v>どちらともいえない</v>
      </c>
      <c r="V225" s="31" t="str">
        <f t="shared" ca="1" si="47"/>
        <v>あまり当てはまらない</v>
      </c>
      <c r="W225" s="31" t="str">
        <f t="shared" ca="1" si="48"/>
        <v>全く当てはまらない</v>
      </c>
      <c r="X225" s="31" t="str">
        <f t="shared" ca="1" si="49"/>
        <v/>
      </c>
      <c r="Y225" s="31" t="str">
        <f t="shared" ca="1" si="50"/>
        <v/>
      </c>
      <c r="Z225" s="31" t="str">
        <f t="shared" ca="1" si="51"/>
        <v/>
      </c>
    </row>
    <row r="226" spans="1:26" ht="20">
      <c r="A226"/>
      <c r="F226" s="160" t="s">
        <v>536</v>
      </c>
      <c r="G226" s="160" t="s">
        <v>558</v>
      </c>
      <c r="H226" s="160">
        <v>5</v>
      </c>
      <c r="I226" s="160">
        <v>22</v>
      </c>
      <c r="J226" s="162" t="str">
        <f t="shared" si="52"/>
        <v>小６</v>
      </c>
      <c r="K226" s="162" t="str">
        <f t="shared" si="53"/>
        <v>H30</v>
      </c>
      <c r="L226" s="162" t="str">
        <f t="shared" si="42"/>
        <v>H30_小６</v>
      </c>
      <c r="M226" s="162">
        <f>+MATCH(K226&amp;"_"&amp;qidlist!J226,original!$1:$1,0)+2</f>
        <v>21</v>
      </c>
      <c r="N226" s="162" t="str">
        <f>+"qestionlist!"&amp;ADDRESS(1,MATCH(K226&amp;"_"&amp;qidlist!J226,original!$1:$1,0)+1)&amp;":"&amp;ADDRESS(10000,MATCH(K226&amp;"_"&amp;qidlist!J226,original!$1:$1,0)+1)</f>
        <v>qestionlist!$T$1:$T$10000</v>
      </c>
      <c r="O226" s="163" t="str">
        <f ca="1">+INDEX(qestionlist!AR:AR,MATCH(qidlist!I226,INDIRECT(qidlist!N226),0))</f>
        <v>必要なものを用意してから勉強する_作業方略</v>
      </c>
      <c r="P226" s="163" t="str">
        <f ca="1">+INDEX(qes_num_corr!K:K,MATCH(qidlist!O226,qes_num_corr!I:I,0),0)</f>
        <v>q19</v>
      </c>
      <c r="Q226" s="31" t="str">
        <f t="shared" ca="1" si="54"/>
        <v>小6q19</v>
      </c>
      <c r="R226" s="31" t="str">
        <f t="shared" ca="1" si="43"/>
        <v>勉強する前に，勉強に必要な本などを用意してから勉強するようにしている</v>
      </c>
      <c r="S226" s="31" t="str">
        <f t="shared" ca="1" si="44"/>
        <v>よく当てはまる</v>
      </c>
      <c r="T226" s="31" t="str">
        <f t="shared" ca="1" si="45"/>
        <v>少し当てはまる</v>
      </c>
      <c r="U226" s="31" t="str">
        <f t="shared" ca="1" si="46"/>
        <v>どちらともいえない</v>
      </c>
      <c r="V226" s="31" t="str">
        <f t="shared" ca="1" si="47"/>
        <v>あまり当てはまらない</v>
      </c>
      <c r="W226" s="31" t="str">
        <f t="shared" ca="1" si="48"/>
        <v>全く当てはまらない</v>
      </c>
      <c r="X226" s="31" t="str">
        <f t="shared" ca="1" si="49"/>
        <v/>
      </c>
      <c r="Y226" s="31" t="str">
        <f t="shared" ca="1" si="50"/>
        <v/>
      </c>
      <c r="Z226" s="31" t="str">
        <f t="shared" ca="1" si="51"/>
        <v/>
      </c>
    </row>
    <row r="227" spans="1:26" ht="20">
      <c r="A227"/>
      <c r="F227" s="160" t="s">
        <v>536</v>
      </c>
      <c r="G227" s="160" t="s">
        <v>559</v>
      </c>
      <c r="H227" s="160">
        <v>5</v>
      </c>
      <c r="I227" s="160">
        <v>23</v>
      </c>
      <c r="J227" s="162" t="str">
        <f t="shared" si="52"/>
        <v>小６</v>
      </c>
      <c r="K227" s="162" t="str">
        <f t="shared" si="53"/>
        <v>H30</v>
      </c>
      <c r="L227" s="162" t="str">
        <f t="shared" si="42"/>
        <v>H30_小６</v>
      </c>
      <c r="M227" s="162">
        <f>+MATCH(K227&amp;"_"&amp;qidlist!J227,original!$1:$1,0)+2</f>
        <v>21</v>
      </c>
      <c r="N227" s="162" t="str">
        <f>+"qestionlist!"&amp;ADDRESS(1,MATCH(K227&amp;"_"&amp;qidlist!J227,original!$1:$1,0)+1)&amp;":"&amp;ADDRESS(10000,MATCH(K227&amp;"_"&amp;qidlist!J227,original!$1:$1,0)+1)</f>
        <v>qestionlist!$T$1:$T$10000</v>
      </c>
      <c r="O227" s="163" t="str">
        <f ca="1">+INDEX(qestionlist!AR:AR,MATCH(qidlist!I227,INDIRECT(qidlist!N227),0))</f>
        <v>勉強のできる友達と同じやり方でやる_人的リソース方略</v>
      </c>
      <c r="P227" s="163" t="str">
        <f ca="1">+INDEX(qes_num_corr!K:K,MATCH(qidlist!O227,qes_num_corr!I:I,0),0)</f>
        <v>q26</v>
      </c>
      <c r="Q227" s="31" t="str">
        <f t="shared" ca="1" si="54"/>
        <v>小6q26</v>
      </c>
      <c r="R227" s="31" t="str">
        <f t="shared" ca="1" si="43"/>
        <v>勉強のできる友達と，同じやり方で勉強する</v>
      </c>
      <c r="S227" s="31" t="str">
        <f t="shared" ca="1" si="44"/>
        <v>よく当てはまる</v>
      </c>
      <c r="T227" s="31" t="str">
        <f t="shared" ca="1" si="45"/>
        <v>少し当てはまる</v>
      </c>
      <c r="U227" s="31" t="str">
        <f t="shared" ca="1" si="46"/>
        <v>どちらともいえない</v>
      </c>
      <c r="V227" s="31" t="str">
        <f t="shared" ca="1" si="47"/>
        <v>あまり当てはまらない</v>
      </c>
      <c r="W227" s="31" t="str">
        <f t="shared" ca="1" si="48"/>
        <v>全く当てはまらない</v>
      </c>
      <c r="X227" s="31" t="str">
        <f t="shared" ca="1" si="49"/>
        <v/>
      </c>
      <c r="Y227" s="31" t="str">
        <f t="shared" ca="1" si="50"/>
        <v/>
      </c>
      <c r="Z227" s="31" t="str">
        <f t="shared" ca="1" si="51"/>
        <v/>
      </c>
    </row>
    <row r="228" spans="1:26" ht="20">
      <c r="A228"/>
      <c r="F228" s="160" t="s">
        <v>536</v>
      </c>
      <c r="G228" s="160" t="s">
        <v>560</v>
      </c>
      <c r="H228" s="160">
        <v>5</v>
      </c>
      <c r="I228" s="160">
        <v>24</v>
      </c>
      <c r="J228" s="162" t="str">
        <f t="shared" si="52"/>
        <v>小６</v>
      </c>
      <c r="K228" s="162" t="str">
        <f t="shared" si="53"/>
        <v>H30</v>
      </c>
      <c r="L228" s="162" t="str">
        <f t="shared" si="42"/>
        <v>H30_小６</v>
      </c>
      <c r="M228" s="162">
        <f>+MATCH(K228&amp;"_"&amp;qidlist!J228,original!$1:$1,0)+2</f>
        <v>21</v>
      </c>
      <c r="N228" s="162" t="str">
        <f>+"qestionlist!"&amp;ADDRESS(1,MATCH(K228&amp;"_"&amp;qidlist!J228,original!$1:$1,0)+1)&amp;":"&amp;ADDRESS(10000,MATCH(K228&amp;"_"&amp;qidlist!J228,original!$1:$1,0)+1)</f>
        <v>qestionlist!$T$1:$T$10000</v>
      </c>
      <c r="O228" s="163" t="str">
        <f ca="1">+INDEX(qestionlist!AR:AR,MATCH(qidlist!I228,INDIRECT(qidlist!N228),0))</f>
        <v>正しいか確かめる_プランニング方略</v>
      </c>
      <c r="P228" s="163" t="str">
        <f ca="1">+INDEX(qes_num_corr!K:K,MATCH(qidlist!O228,qes_num_corr!I:I,0),0)</f>
        <v>q13</v>
      </c>
      <c r="Q228" s="31" t="str">
        <f t="shared" ca="1" si="54"/>
        <v>小6q13</v>
      </c>
      <c r="R228" s="31" t="str">
        <f t="shared" ca="1" si="43"/>
        <v>勉強をしているときに，やっていることが正しくできているかどうかを確かめる</v>
      </c>
      <c r="S228" s="31" t="str">
        <f t="shared" ca="1" si="44"/>
        <v>よく当てはまる</v>
      </c>
      <c r="T228" s="31" t="str">
        <f t="shared" ca="1" si="45"/>
        <v>少し当てはまる</v>
      </c>
      <c r="U228" s="31" t="str">
        <f t="shared" ca="1" si="46"/>
        <v>どちらともいえない</v>
      </c>
      <c r="V228" s="31" t="str">
        <f t="shared" ca="1" si="47"/>
        <v>あまり当てはまらない</v>
      </c>
      <c r="W228" s="31" t="str">
        <f t="shared" ca="1" si="48"/>
        <v>全く当てはまらない</v>
      </c>
      <c r="X228" s="31" t="str">
        <f t="shared" ca="1" si="49"/>
        <v/>
      </c>
      <c r="Y228" s="31" t="str">
        <f t="shared" ca="1" si="50"/>
        <v/>
      </c>
      <c r="Z228" s="31" t="str">
        <f t="shared" ca="1" si="51"/>
        <v/>
      </c>
    </row>
    <row r="229" spans="1:26" ht="20">
      <c r="A229"/>
      <c r="F229" s="160" t="s">
        <v>536</v>
      </c>
      <c r="G229" s="160" t="s">
        <v>561</v>
      </c>
      <c r="H229" s="160">
        <v>5</v>
      </c>
      <c r="I229" s="160">
        <v>25</v>
      </c>
      <c r="J229" s="162" t="str">
        <f t="shared" si="52"/>
        <v>小６</v>
      </c>
      <c r="K229" s="162" t="str">
        <f t="shared" si="53"/>
        <v>H30</v>
      </c>
      <c r="L229" s="162" t="str">
        <f t="shared" si="42"/>
        <v>H30_小６</v>
      </c>
      <c r="M229" s="162">
        <f>+MATCH(K229&amp;"_"&amp;qidlist!J229,original!$1:$1,0)+2</f>
        <v>21</v>
      </c>
      <c r="N229" s="162" t="str">
        <f>+"qestionlist!"&amp;ADDRESS(1,MATCH(K229&amp;"_"&amp;qidlist!J229,original!$1:$1,0)+1)&amp;":"&amp;ADDRESS(10000,MATCH(K229&amp;"_"&amp;qidlist!J229,original!$1:$1,0)+1)</f>
        <v>qestionlist!$T$1:$T$10000</v>
      </c>
      <c r="O229" s="163" t="str">
        <f ca="1">+INDEX(qestionlist!AR:AR,MATCH(qidlist!I229,INDIRECT(qidlist!N229),0))</f>
        <v>計画に沿って行う_プランニング方略</v>
      </c>
      <c r="P229" s="163" t="str">
        <f ca="1">+INDEX(qes_num_corr!K:K,MATCH(qidlist!O229,qes_num_corr!I:I,0),0)</f>
        <v>q14</v>
      </c>
      <c r="Q229" s="31" t="str">
        <f t="shared" ca="1" si="54"/>
        <v>小6q14</v>
      </c>
      <c r="R229" s="31" t="str">
        <f t="shared" ca="1" si="43"/>
        <v>勉強するときは，自分できめた計画にそって行う</v>
      </c>
      <c r="S229" s="31" t="str">
        <f t="shared" ca="1" si="44"/>
        <v>よく当てはまる</v>
      </c>
      <c r="T229" s="31" t="str">
        <f t="shared" ca="1" si="45"/>
        <v>少し当てはまる</v>
      </c>
      <c r="U229" s="31" t="str">
        <f t="shared" ca="1" si="46"/>
        <v>どちらともいえない</v>
      </c>
      <c r="V229" s="31" t="str">
        <f t="shared" ca="1" si="47"/>
        <v>あまり当てはまらない</v>
      </c>
      <c r="W229" s="31" t="str">
        <f t="shared" ca="1" si="48"/>
        <v>全く当てはまらない</v>
      </c>
      <c r="X229" s="31" t="str">
        <f t="shared" ca="1" si="49"/>
        <v/>
      </c>
      <c r="Y229" s="31" t="str">
        <f t="shared" ca="1" si="50"/>
        <v/>
      </c>
      <c r="Z229" s="31" t="str">
        <f t="shared" ca="1" si="51"/>
        <v/>
      </c>
    </row>
    <row r="230" spans="1:26" ht="20">
      <c r="A230"/>
      <c r="F230" s="160" t="s">
        <v>536</v>
      </c>
      <c r="G230" s="160" t="s">
        <v>562</v>
      </c>
      <c r="H230" s="160">
        <v>5</v>
      </c>
      <c r="I230" s="160">
        <v>26</v>
      </c>
      <c r="J230" s="162" t="str">
        <f t="shared" si="52"/>
        <v>小６</v>
      </c>
      <c r="K230" s="162" t="str">
        <f t="shared" si="53"/>
        <v>H30</v>
      </c>
      <c r="L230" s="162" t="str">
        <f t="shared" si="42"/>
        <v>H30_小６</v>
      </c>
      <c r="M230" s="162">
        <f>+MATCH(K230&amp;"_"&amp;qidlist!J230,original!$1:$1,0)+2</f>
        <v>21</v>
      </c>
      <c r="N230" s="162" t="str">
        <f>+"qestionlist!"&amp;ADDRESS(1,MATCH(K230&amp;"_"&amp;qidlist!J230,original!$1:$1,0)+1)&amp;":"&amp;ADDRESS(10000,MATCH(K230&amp;"_"&amp;qidlist!J230,original!$1:$1,0)+1)</f>
        <v>qestionlist!$T$1:$T$10000</v>
      </c>
      <c r="O230" s="163" t="str">
        <f ca="1">+INDEX(qestionlist!AR:AR,MATCH(qidlist!I230,INDIRECT(qidlist!N230),0))</f>
        <v>嫌なところもよい成績をとるためにがんばる_努力調整方略</v>
      </c>
      <c r="P230" s="163" t="str">
        <f ca="1">+INDEX(qes_num_corr!K:K,MATCH(qidlist!O230,qes_num_corr!I:I,0),0)</f>
        <v>q36</v>
      </c>
      <c r="Q230" s="31" t="str">
        <f t="shared" ca="1" si="54"/>
        <v>小6q36</v>
      </c>
      <c r="R230" s="31" t="str">
        <f t="shared" ca="1" si="43"/>
        <v>今やっていることが気に入らなかったとしても，学校の勉強でよい成績をとるために一生けん命がんばる</v>
      </c>
      <c r="S230" s="31" t="str">
        <f t="shared" ca="1" si="44"/>
        <v>よく当てはまる</v>
      </c>
      <c r="T230" s="31" t="str">
        <f t="shared" ca="1" si="45"/>
        <v>少し当てはまる</v>
      </c>
      <c r="U230" s="31" t="str">
        <f t="shared" ca="1" si="46"/>
        <v>どちらともいえない</v>
      </c>
      <c r="V230" s="31" t="str">
        <f t="shared" ca="1" si="47"/>
        <v>あまり当てはまらない</v>
      </c>
      <c r="W230" s="31" t="str">
        <f t="shared" ca="1" si="48"/>
        <v>全く当てはまらない</v>
      </c>
      <c r="X230" s="31" t="str">
        <f t="shared" ca="1" si="49"/>
        <v/>
      </c>
      <c r="Y230" s="31" t="str">
        <f t="shared" ca="1" si="50"/>
        <v/>
      </c>
      <c r="Z230" s="31" t="str">
        <f t="shared" ca="1" si="51"/>
        <v/>
      </c>
    </row>
    <row r="231" spans="1:26" ht="20">
      <c r="A231"/>
      <c r="F231" s="160" t="s">
        <v>536</v>
      </c>
      <c r="G231" s="160" t="s">
        <v>563</v>
      </c>
      <c r="H231" s="160">
        <v>5</v>
      </c>
      <c r="I231" s="160">
        <v>27</v>
      </c>
      <c r="J231" s="162" t="str">
        <f t="shared" si="52"/>
        <v>小６</v>
      </c>
      <c r="K231" s="162" t="str">
        <f t="shared" si="53"/>
        <v>H30</v>
      </c>
      <c r="L231" s="162" t="str">
        <f t="shared" si="42"/>
        <v>H30_小６</v>
      </c>
      <c r="M231" s="162">
        <f>+MATCH(K231&amp;"_"&amp;qidlist!J231,original!$1:$1,0)+2</f>
        <v>21</v>
      </c>
      <c r="N231" s="162" t="str">
        <f>+"qestionlist!"&amp;ADDRESS(1,MATCH(K231&amp;"_"&amp;qidlist!J231,original!$1:$1,0)+1)&amp;":"&amp;ADDRESS(10000,MATCH(K231&amp;"_"&amp;qidlist!J231,original!$1:$1,0)+1)</f>
        <v>qestionlist!$T$1:$T$10000</v>
      </c>
      <c r="O231" s="163" t="str">
        <f ca="1">+INDEX(qestionlist!AR:AR,MATCH(qidlist!I231,INDIRECT(qidlist!N231),0))</f>
        <v>知っている言葉で理解する_認知的方略</v>
      </c>
      <c r="P231" s="163" t="str">
        <f ca="1">+INDEX(qes_num_corr!K:K,MATCH(qidlist!O231,qes_num_corr!I:I,0),0)</f>
        <v>q29</v>
      </c>
      <c r="Q231" s="31" t="str">
        <f t="shared" ca="1" si="54"/>
        <v>小6q29</v>
      </c>
      <c r="R231" s="31" t="str">
        <f t="shared" ca="1" si="43"/>
        <v>勉強をするときは，内容を自分の知っている言葉で理解するようにする</v>
      </c>
      <c r="S231" s="31" t="str">
        <f t="shared" ca="1" si="44"/>
        <v>よく当てはまる</v>
      </c>
      <c r="T231" s="31" t="str">
        <f t="shared" ca="1" si="45"/>
        <v>少し当てはまる</v>
      </c>
      <c r="U231" s="31" t="str">
        <f t="shared" ca="1" si="46"/>
        <v>どちらともいえない</v>
      </c>
      <c r="V231" s="31" t="str">
        <f t="shared" ca="1" si="47"/>
        <v>あまり当てはまらない</v>
      </c>
      <c r="W231" s="31" t="str">
        <f t="shared" ca="1" si="48"/>
        <v>全く当てはまらない</v>
      </c>
      <c r="X231" s="31" t="str">
        <f t="shared" ca="1" si="49"/>
        <v/>
      </c>
      <c r="Y231" s="31" t="str">
        <f t="shared" ca="1" si="50"/>
        <v/>
      </c>
      <c r="Z231" s="31" t="str">
        <f t="shared" ca="1" si="51"/>
        <v/>
      </c>
    </row>
    <row r="232" spans="1:26" ht="20">
      <c r="A232"/>
      <c r="F232" s="160" t="s">
        <v>536</v>
      </c>
      <c r="G232" s="160" t="s">
        <v>564</v>
      </c>
      <c r="H232" s="160">
        <v>5</v>
      </c>
      <c r="I232" s="160">
        <v>28</v>
      </c>
      <c r="J232" s="162" t="str">
        <f t="shared" si="52"/>
        <v>小６</v>
      </c>
      <c r="K232" s="162" t="str">
        <f t="shared" si="53"/>
        <v>H30</v>
      </c>
      <c r="L232" s="162" t="str">
        <f t="shared" si="42"/>
        <v>H30_小６</v>
      </c>
      <c r="M232" s="162">
        <f>+MATCH(K232&amp;"_"&amp;qidlist!J232,original!$1:$1,0)+2</f>
        <v>21</v>
      </c>
      <c r="N232" s="162" t="str">
        <f>+"qestionlist!"&amp;ADDRESS(1,MATCH(K232&amp;"_"&amp;qidlist!J232,original!$1:$1,0)+1)&amp;":"&amp;ADDRESS(10000,MATCH(K232&amp;"_"&amp;qidlist!J232,original!$1:$1,0)+1)</f>
        <v>qestionlist!$T$1:$T$10000</v>
      </c>
      <c r="O232" s="163" t="str">
        <f ca="1">+INDEX(qestionlist!AR:AR,MATCH(qidlist!I232,INDIRECT(qidlist!N232),0))</f>
        <v>繰り返し書いて覚える_作業方略</v>
      </c>
      <c r="P232" s="163" t="str">
        <f ca="1">+INDEX(qes_num_corr!K:K,MATCH(qidlist!O232,qes_num_corr!I:I,0),0)</f>
        <v>q21</v>
      </c>
      <c r="Q232" s="31" t="str">
        <f t="shared" ca="1" si="54"/>
        <v>小6q21</v>
      </c>
      <c r="R232" s="31" t="str">
        <f t="shared" ca="1" si="43"/>
        <v>勉強で大切なところは，くり返して書くなどして覚える</v>
      </c>
      <c r="S232" s="31" t="str">
        <f t="shared" ca="1" si="44"/>
        <v>よく当てはまる</v>
      </c>
      <c r="T232" s="31" t="str">
        <f t="shared" ca="1" si="45"/>
        <v>少し当てはまる</v>
      </c>
      <c r="U232" s="31" t="str">
        <f t="shared" ca="1" si="46"/>
        <v>どちらともいえない</v>
      </c>
      <c r="V232" s="31" t="str">
        <f t="shared" ca="1" si="47"/>
        <v>あまり当てはまらない</v>
      </c>
      <c r="W232" s="31" t="str">
        <f t="shared" ca="1" si="48"/>
        <v>全く当てはまらない</v>
      </c>
      <c r="X232" s="31" t="str">
        <f t="shared" ca="1" si="49"/>
        <v/>
      </c>
      <c r="Y232" s="31" t="str">
        <f t="shared" ca="1" si="50"/>
        <v/>
      </c>
      <c r="Z232" s="31" t="str">
        <f t="shared" ca="1" si="51"/>
        <v/>
      </c>
    </row>
    <row r="233" spans="1:26" ht="20">
      <c r="A233"/>
      <c r="F233" s="160" t="s">
        <v>536</v>
      </c>
      <c r="G233" s="160" t="s">
        <v>565</v>
      </c>
      <c r="H233" s="160">
        <v>5</v>
      </c>
      <c r="I233" s="160">
        <v>29</v>
      </c>
      <c r="J233" s="162" t="str">
        <f t="shared" si="52"/>
        <v>小６</v>
      </c>
      <c r="K233" s="162" t="str">
        <f t="shared" si="53"/>
        <v>H30</v>
      </c>
      <c r="L233" s="162" t="str">
        <f t="shared" si="42"/>
        <v>H30_小６</v>
      </c>
      <c r="M233" s="162">
        <f>+MATCH(K233&amp;"_"&amp;qidlist!J233,original!$1:$1,0)+2</f>
        <v>21</v>
      </c>
      <c r="N233" s="162" t="str">
        <f>+"qestionlist!"&amp;ADDRESS(1,MATCH(K233&amp;"_"&amp;qidlist!J233,original!$1:$1,0)+1)&amp;":"&amp;ADDRESS(10000,MATCH(K233&amp;"_"&amp;qidlist!J233,original!$1:$1,0)+1)</f>
        <v>qestionlist!$T$1:$T$10000</v>
      </c>
      <c r="O233" s="163" t="str">
        <f ca="1">+INDEX(qestionlist!AR:AR,MATCH(qidlist!I233,INDIRECT(qidlist!N233),0))</f>
        <v>必要なものを忘れた【回答が逆転しているためそのまま】_自制心</v>
      </c>
      <c r="P233" s="163" t="str">
        <f ca="1">+INDEX(qes_num_corr!K:K,MATCH(qidlist!O233,qes_num_corr!I:I,0),0)</f>
        <v>q39</v>
      </c>
      <c r="Q233" s="31" t="str">
        <f t="shared" ca="1" si="54"/>
        <v>小6q39</v>
      </c>
      <c r="R233" s="31" t="str">
        <f t="shared" ca="1" si="43"/>
        <v>授業で必要なものを忘れた</v>
      </c>
      <c r="S233" s="31" t="str">
        <f t="shared" ca="1" si="44"/>
        <v>ほとんど当てはまらない</v>
      </c>
      <c r="T233" s="31" t="str">
        <f t="shared" ca="1" si="45"/>
        <v>あまり当てはまらない</v>
      </c>
      <c r="U233" s="31" t="str">
        <f t="shared" ca="1" si="46"/>
        <v>どちらでもない</v>
      </c>
      <c r="V233" s="31" t="str">
        <f t="shared" ca="1" si="47"/>
        <v>少し当てはまる</v>
      </c>
      <c r="W233" s="31" t="str">
        <f t="shared" ca="1" si="48"/>
        <v>ほとんど当てはまる</v>
      </c>
      <c r="X233" s="31" t="str">
        <f t="shared" ca="1" si="49"/>
        <v/>
      </c>
      <c r="Y233" s="31" t="str">
        <f t="shared" ca="1" si="50"/>
        <v/>
      </c>
      <c r="Z233" s="31" t="str">
        <f t="shared" ca="1" si="51"/>
        <v/>
      </c>
    </row>
    <row r="234" spans="1:26" ht="20">
      <c r="A234"/>
      <c r="F234" s="160" t="s">
        <v>536</v>
      </c>
      <c r="G234" s="160" t="s">
        <v>566</v>
      </c>
      <c r="H234" s="160">
        <v>5</v>
      </c>
      <c r="I234" s="160">
        <v>30</v>
      </c>
      <c r="J234" s="162" t="str">
        <f t="shared" si="52"/>
        <v>小６</v>
      </c>
      <c r="K234" s="162" t="str">
        <f t="shared" si="53"/>
        <v>H30</v>
      </c>
      <c r="L234" s="162" t="str">
        <f t="shared" si="42"/>
        <v>H30_小６</v>
      </c>
      <c r="M234" s="162">
        <f>+MATCH(K234&amp;"_"&amp;qidlist!J234,original!$1:$1,0)+2</f>
        <v>21</v>
      </c>
      <c r="N234" s="162" t="str">
        <f>+"qestionlist!"&amp;ADDRESS(1,MATCH(K234&amp;"_"&amp;qidlist!J234,original!$1:$1,0)+1)&amp;":"&amp;ADDRESS(10000,MATCH(K234&amp;"_"&amp;qidlist!J234,original!$1:$1,0)+1)</f>
        <v>qestionlist!$T$1:$T$10000</v>
      </c>
      <c r="O234" s="163" t="str">
        <f ca="1">+INDEX(qestionlist!AR:AR,MATCH(qidlist!I234,INDIRECT(qidlist!N234),0))</f>
        <v>じゃまをした【回答が逆転しているためそのまま】_自制心</v>
      </c>
      <c r="P234" s="163" t="str">
        <f ca="1">+INDEX(qes_num_corr!K:K,MATCH(qidlist!O234,qes_num_corr!I:I,0),0)</f>
        <v>q40</v>
      </c>
      <c r="Q234" s="31" t="str">
        <f t="shared" ca="1" si="54"/>
        <v>小6q40</v>
      </c>
      <c r="R234" s="31" t="str">
        <f t="shared" ca="1" si="43"/>
        <v>他の子たちが話をしているときに，その子たちのじゃまをした</v>
      </c>
      <c r="S234" s="31" t="str">
        <f t="shared" ca="1" si="44"/>
        <v>ほとんど当てはまらない</v>
      </c>
      <c r="T234" s="31" t="str">
        <f t="shared" ca="1" si="45"/>
        <v>あまり当てはまらない</v>
      </c>
      <c r="U234" s="31" t="str">
        <f t="shared" ca="1" si="46"/>
        <v>どちらでもない</v>
      </c>
      <c r="V234" s="31" t="str">
        <f t="shared" ca="1" si="47"/>
        <v>少し当てはまる</v>
      </c>
      <c r="W234" s="31" t="str">
        <f t="shared" ca="1" si="48"/>
        <v>ほとんど当てはまる</v>
      </c>
      <c r="X234" s="31" t="str">
        <f t="shared" ca="1" si="49"/>
        <v/>
      </c>
      <c r="Y234" s="31" t="str">
        <f t="shared" ca="1" si="50"/>
        <v/>
      </c>
      <c r="Z234" s="31" t="str">
        <f t="shared" ca="1" si="51"/>
        <v/>
      </c>
    </row>
    <row r="235" spans="1:26" ht="20">
      <c r="A235"/>
      <c r="F235" s="160" t="s">
        <v>536</v>
      </c>
      <c r="G235" s="160" t="s">
        <v>567</v>
      </c>
      <c r="H235" s="160">
        <v>5</v>
      </c>
      <c r="I235" s="160">
        <v>31</v>
      </c>
      <c r="J235" s="162" t="str">
        <f t="shared" si="52"/>
        <v>小６</v>
      </c>
      <c r="K235" s="162" t="str">
        <f t="shared" si="53"/>
        <v>H30</v>
      </c>
      <c r="L235" s="162" t="str">
        <f t="shared" si="42"/>
        <v>H30_小６</v>
      </c>
      <c r="M235" s="162">
        <f>+MATCH(K235&amp;"_"&amp;qidlist!J235,original!$1:$1,0)+2</f>
        <v>21</v>
      </c>
      <c r="N235" s="162" t="str">
        <f>+"qestionlist!"&amp;ADDRESS(1,MATCH(K235&amp;"_"&amp;qidlist!J235,original!$1:$1,0)+1)&amp;":"&amp;ADDRESS(10000,MATCH(K235&amp;"_"&amp;qidlist!J235,original!$1:$1,0)+1)</f>
        <v>qestionlist!$T$1:$T$10000</v>
      </c>
      <c r="O235" s="163" t="str">
        <f ca="1">+INDEX(qestionlist!AR:AR,MATCH(qidlist!I235,INDIRECT(qidlist!N235),0))</f>
        <v>乱暴なことを言った【回答が逆転しているためそのまま】_自制心</v>
      </c>
      <c r="P235" s="163" t="str">
        <f ca="1">+INDEX(qes_num_corr!K:K,MATCH(qidlist!O235,qes_num_corr!I:I,0),0)</f>
        <v>q41</v>
      </c>
      <c r="Q235" s="31" t="str">
        <f t="shared" ca="1" si="54"/>
        <v>小6q41</v>
      </c>
      <c r="R235" s="31" t="str">
        <f t="shared" ca="1" si="43"/>
        <v>何からんぼうなことを言った</v>
      </c>
      <c r="S235" s="31" t="str">
        <f t="shared" ca="1" si="44"/>
        <v>ほとんど当てはまらない</v>
      </c>
      <c r="T235" s="31" t="str">
        <f t="shared" ca="1" si="45"/>
        <v>あまり当てはまらない</v>
      </c>
      <c r="U235" s="31" t="str">
        <f t="shared" ca="1" si="46"/>
        <v>どちらでもない</v>
      </c>
      <c r="V235" s="31" t="str">
        <f t="shared" ca="1" si="47"/>
        <v>少し当てはまる</v>
      </c>
      <c r="W235" s="31" t="str">
        <f t="shared" ca="1" si="48"/>
        <v>ほとんど当てはまる</v>
      </c>
      <c r="X235" s="31" t="str">
        <f t="shared" ca="1" si="49"/>
        <v/>
      </c>
      <c r="Y235" s="31" t="str">
        <f t="shared" ca="1" si="50"/>
        <v/>
      </c>
      <c r="Z235" s="31" t="str">
        <f t="shared" ca="1" si="51"/>
        <v/>
      </c>
    </row>
    <row r="236" spans="1:26" ht="20">
      <c r="A236"/>
      <c r="F236" s="160" t="s">
        <v>536</v>
      </c>
      <c r="G236" s="160" t="s">
        <v>568</v>
      </c>
      <c r="H236" s="160">
        <v>5</v>
      </c>
      <c r="I236" s="160">
        <v>32</v>
      </c>
      <c r="J236" s="162" t="str">
        <f t="shared" si="52"/>
        <v>小６</v>
      </c>
      <c r="K236" s="162" t="str">
        <f t="shared" si="53"/>
        <v>H30</v>
      </c>
      <c r="L236" s="162" t="str">
        <f t="shared" si="42"/>
        <v>H30_小６</v>
      </c>
      <c r="M236" s="162">
        <f>+MATCH(K236&amp;"_"&amp;qidlist!J236,original!$1:$1,0)+2</f>
        <v>21</v>
      </c>
      <c r="N236" s="162" t="str">
        <f>+"qestionlist!"&amp;ADDRESS(1,MATCH(K236&amp;"_"&amp;qidlist!J236,original!$1:$1,0)+1)&amp;":"&amp;ADDRESS(10000,MATCH(K236&amp;"_"&amp;qidlist!J236,original!$1:$1,0)+1)</f>
        <v>qestionlist!$T$1:$T$10000</v>
      </c>
      <c r="O236" s="163" t="str">
        <f ca="1">+INDEX(qestionlist!AR:AR,MATCH(qidlist!I236,INDIRECT(qidlist!N236),0))</f>
        <v>見つけられない【回答が逆転しているためそのまま】_自制心</v>
      </c>
      <c r="P236" s="163" t="str">
        <f ca="1">+INDEX(qes_num_corr!K:K,MATCH(qidlist!O236,qes_num_corr!I:I,0),0)</f>
        <v>q42</v>
      </c>
      <c r="Q236" s="31" t="str">
        <f t="shared" ca="1" si="54"/>
        <v>小6q42</v>
      </c>
      <c r="R236" s="31" t="str">
        <f t="shared" ca="1" si="43"/>
        <v>つくえ・ロッカー・部屋が散らかっていたので，必要なものを見つけることができなかった</v>
      </c>
      <c r="S236" s="31" t="str">
        <f t="shared" ca="1" si="44"/>
        <v>ほとんど当てはまらない</v>
      </c>
      <c r="T236" s="31" t="str">
        <f t="shared" ca="1" si="45"/>
        <v>あまり当てはまらない</v>
      </c>
      <c r="U236" s="31" t="str">
        <f t="shared" ca="1" si="46"/>
        <v>どちらでもない</v>
      </c>
      <c r="V236" s="31" t="str">
        <f t="shared" ca="1" si="47"/>
        <v>少し当てはまる</v>
      </c>
      <c r="W236" s="31" t="str">
        <f t="shared" ca="1" si="48"/>
        <v>ほとんど当てはまる</v>
      </c>
      <c r="X236" s="31" t="str">
        <f t="shared" ca="1" si="49"/>
        <v/>
      </c>
      <c r="Y236" s="31" t="str">
        <f t="shared" ca="1" si="50"/>
        <v/>
      </c>
      <c r="Z236" s="31" t="str">
        <f t="shared" ca="1" si="51"/>
        <v/>
      </c>
    </row>
    <row r="237" spans="1:26" ht="20">
      <c r="A237"/>
      <c r="F237" s="160" t="s">
        <v>536</v>
      </c>
      <c r="G237" s="160" t="s">
        <v>569</v>
      </c>
      <c r="H237" s="160">
        <v>5</v>
      </c>
      <c r="I237" s="160">
        <v>33</v>
      </c>
      <c r="J237" s="162" t="str">
        <f t="shared" si="52"/>
        <v>小６</v>
      </c>
      <c r="K237" s="162" t="str">
        <f t="shared" si="53"/>
        <v>H30</v>
      </c>
      <c r="L237" s="162" t="str">
        <f t="shared" si="42"/>
        <v>H30_小６</v>
      </c>
      <c r="M237" s="162">
        <f>+MATCH(K237&amp;"_"&amp;qidlist!J237,original!$1:$1,0)+2</f>
        <v>21</v>
      </c>
      <c r="N237" s="162" t="str">
        <f>+"qestionlist!"&amp;ADDRESS(1,MATCH(K237&amp;"_"&amp;qidlist!J237,original!$1:$1,0)+1)&amp;":"&amp;ADDRESS(10000,MATCH(K237&amp;"_"&amp;qidlist!J237,original!$1:$1,0)+1)</f>
        <v>qestionlist!$T$1:$T$10000</v>
      </c>
      <c r="O237" s="163" t="str">
        <f ca="1">+INDEX(qestionlist!AR:AR,MATCH(qidlist!I237,INDIRECT(qidlist!N237),0))</f>
        <v>人やものにあたった【回答が逆転しているためそのまま】_自制心</v>
      </c>
      <c r="P237" s="163" t="str">
        <f ca="1">+INDEX(qes_num_corr!K:K,MATCH(qidlist!O237,qes_num_corr!I:I,0),0)</f>
        <v>q43</v>
      </c>
      <c r="Q237" s="31" t="str">
        <f t="shared" ca="1" si="54"/>
        <v>小6q43</v>
      </c>
      <c r="R237" s="31" t="str">
        <f t="shared" ca="1" si="43"/>
        <v>家や学校で頭にきて人やものにあたった</v>
      </c>
      <c r="S237" s="31" t="str">
        <f t="shared" ca="1" si="44"/>
        <v>ほとんど当てはまらない</v>
      </c>
      <c r="T237" s="31" t="str">
        <f t="shared" ca="1" si="45"/>
        <v>あまり当てはまらない</v>
      </c>
      <c r="U237" s="31" t="str">
        <f t="shared" ca="1" si="46"/>
        <v>どちらでもない</v>
      </c>
      <c r="V237" s="31" t="str">
        <f t="shared" ca="1" si="47"/>
        <v>少し当てはまる</v>
      </c>
      <c r="W237" s="31" t="str">
        <f t="shared" ca="1" si="48"/>
        <v>ほとんど当てはまる</v>
      </c>
      <c r="X237" s="31" t="str">
        <f t="shared" ca="1" si="49"/>
        <v/>
      </c>
      <c r="Y237" s="31" t="str">
        <f t="shared" ca="1" si="50"/>
        <v/>
      </c>
      <c r="Z237" s="31" t="str">
        <f t="shared" ca="1" si="51"/>
        <v/>
      </c>
    </row>
    <row r="238" spans="1:26" ht="20">
      <c r="A238"/>
      <c r="F238" s="160" t="s">
        <v>536</v>
      </c>
      <c r="G238" s="160" t="s">
        <v>570</v>
      </c>
      <c r="H238" s="160">
        <v>5</v>
      </c>
      <c r="I238" s="160">
        <v>34</v>
      </c>
      <c r="J238" s="162" t="str">
        <f t="shared" si="52"/>
        <v>小６</v>
      </c>
      <c r="K238" s="162" t="str">
        <f t="shared" si="53"/>
        <v>H30</v>
      </c>
      <c r="L238" s="162" t="str">
        <f t="shared" si="42"/>
        <v>H30_小６</v>
      </c>
      <c r="M238" s="162">
        <f>+MATCH(K238&amp;"_"&amp;qidlist!J238,original!$1:$1,0)+2</f>
        <v>21</v>
      </c>
      <c r="N238" s="162" t="str">
        <f>+"qestionlist!"&amp;ADDRESS(1,MATCH(K238&amp;"_"&amp;qidlist!J238,original!$1:$1,0)+1)&amp;":"&amp;ADDRESS(10000,MATCH(K238&amp;"_"&amp;qidlist!J238,original!$1:$1,0)+1)</f>
        <v>qestionlist!$T$1:$T$10000</v>
      </c>
      <c r="O238" s="163" t="str">
        <f ca="1">+INDEX(qestionlist!AR:AR,MATCH(qidlist!I238,INDIRECT(qidlist!N238),0))</f>
        <v>思い出せない【回答が逆転しているためそのまま】_自制心</v>
      </c>
      <c r="P238" s="163" t="str">
        <f ca="1">+INDEX(qes_num_corr!K:K,MATCH(qidlist!O238,qes_num_corr!I:I,0),0)</f>
        <v>q44</v>
      </c>
      <c r="Q238" s="31" t="str">
        <f t="shared" ca="1" si="54"/>
        <v>小6q44</v>
      </c>
      <c r="R238" s="31" t="str">
        <f t="shared" ca="1" si="43"/>
        <v>先生が，自分に対して言っていたことを思い出すことができなかった</v>
      </c>
      <c r="S238" s="31" t="str">
        <f t="shared" ca="1" si="44"/>
        <v>ほとんど当てはまらない</v>
      </c>
      <c r="T238" s="31" t="str">
        <f t="shared" ca="1" si="45"/>
        <v>あまり当てはまらない</v>
      </c>
      <c r="U238" s="31" t="str">
        <f t="shared" ca="1" si="46"/>
        <v>どちらでもない</v>
      </c>
      <c r="V238" s="31" t="str">
        <f t="shared" ca="1" si="47"/>
        <v>少し当てはまる</v>
      </c>
      <c r="W238" s="31" t="str">
        <f t="shared" ca="1" si="48"/>
        <v>ほとんど当てはまる</v>
      </c>
      <c r="X238" s="31" t="str">
        <f t="shared" ca="1" si="49"/>
        <v/>
      </c>
      <c r="Y238" s="31" t="str">
        <f t="shared" ca="1" si="50"/>
        <v/>
      </c>
      <c r="Z238" s="31" t="str">
        <f t="shared" ca="1" si="51"/>
        <v/>
      </c>
    </row>
    <row r="239" spans="1:26" ht="20">
      <c r="A239"/>
      <c r="F239" s="160" t="s">
        <v>536</v>
      </c>
      <c r="G239" s="160" t="s">
        <v>571</v>
      </c>
      <c r="H239" s="160">
        <v>5</v>
      </c>
      <c r="I239" s="160">
        <v>35</v>
      </c>
      <c r="J239" s="162" t="str">
        <f t="shared" si="52"/>
        <v>小６</v>
      </c>
      <c r="K239" s="162" t="str">
        <f t="shared" si="53"/>
        <v>H30</v>
      </c>
      <c r="L239" s="162" t="str">
        <f t="shared" si="42"/>
        <v>H30_小６</v>
      </c>
      <c r="M239" s="162">
        <f>+MATCH(K239&amp;"_"&amp;qidlist!J239,original!$1:$1,0)+2</f>
        <v>21</v>
      </c>
      <c r="N239" s="162" t="str">
        <f>+"qestionlist!"&amp;ADDRESS(1,MATCH(K239&amp;"_"&amp;qidlist!J239,original!$1:$1,0)+1)&amp;":"&amp;ADDRESS(10000,MATCH(K239&amp;"_"&amp;qidlist!J239,original!$1:$1,0)+1)</f>
        <v>qestionlist!$T$1:$T$10000</v>
      </c>
      <c r="O239" s="163" t="str">
        <f ca="1">+INDEX(qestionlist!AR:AR,MATCH(qidlist!I239,INDIRECT(qidlist!N239),0))</f>
        <v>ぼんやり【回答が逆転しているためそのまま】_自制心</v>
      </c>
      <c r="P239" s="163" t="str">
        <f ca="1">+INDEX(qes_num_corr!K:K,MATCH(qidlist!O239,qes_num_corr!I:I,0),0)</f>
        <v>q45</v>
      </c>
      <c r="Q239" s="31" t="str">
        <f t="shared" ca="1" si="54"/>
        <v>小6q45</v>
      </c>
      <c r="R239" s="31" t="str">
        <f t="shared" ca="1" si="43"/>
        <v>きちんと話を聞かないといけないときにぼんやりしていた</v>
      </c>
      <c r="S239" s="31" t="str">
        <f t="shared" ca="1" si="44"/>
        <v>ほとんど当てはまらない</v>
      </c>
      <c r="T239" s="31" t="str">
        <f t="shared" ca="1" si="45"/>
        <v>あまり当てはまらない</v>
      </c>
      <c r="U239" s="31" t="str">
        <f t="shared" ca="1" si="46"/>
        <v>どちらでもない</v>
      </c>
      <c r="V239" s="31" t="str">
        <f t="shared" ca="1" si="47"/>
        <v>少し当てはまる</v>
      </c>
      <c r="W239" s="31" t="str">
        <f t="shared" ca="1" si="48"/>
        <v>ほとんど当てはまる</v>
      </c>
      <c r="X239" s="31" t="str">
        <f t="shared" ca="1" si="49"/>
        <v/>
      </c>
      <c r="Y239" s="31" t="str">
        <f t="shared" ca="1" si="50"/>
        <v/>
      </c>
      <c r="Z239" s="31" t="str">
        <f t="shared" ca="1" si="51"/>
        <v/>
      </c>
    </row>
    <row r="240" spans="1:26" ht="20">
      <c r="A240"/>
      <c r="F240" s="160" t="s">
        <v>536</v>
      </c>
      <c r="G240" s="160" t="s">
        <v>572</v>
      </c>
      <c r="H240" s="160">
        <v>5</v>
      </c>
      <c r="I240" s="160">
        <v>36</v>
      </c>
      <c r="J240" s="162" t="str">
        <f t="shared" si="52"/>
        <v>小６</v>
      </c>
      <c r="K240" s="162" t="str">
        <f t="shared" si="53"/>
        <v>H30</v>
      </c>
      <c r="L240" s="162" t="str">
        <f t="shared" si="42"/>
        <v>H30_小６</v>
      </c>
      <c r="M240" s="162">
        <f>+MATCH(K240&amp;"_"&amp;qidlist!J240,original!$1:$1,0)+2</f>
        <v>21</v>
      </c>
      <c r="N240" s="162" t="str">
        <f>+"qestionlist!"&amp;ADDRESS(1,MATCH(K240&amp;"_"&amp;qidlist!J240,original!$1:$1,0)+1)&amp;":"&amp;ADDRESS(10000,MATCH(K240&amp;"_"&amp;qidlist!J240,original!$1:$1,0)+1)</f>
        <v>qestionlist!$T$1:$T$10000</v>
      </c>
      <c r="O240" s="163" t="str">
        <f ca="1">+INDEX(qestionlist!AR:AR,MATCH(qidlist!I240,INDIRECT(qidlist!N240),0))</f>
        <v>口答えをした【回答が逆転しているためそのまま】_自制心</v>
      </c>
      <c r="P240" s="163" t="str">
        <f ca="1">+INDEX(qes_num_corr!K:K,MATCH(qidlist!O240,qes_num_corr!I:I,0),0)</f>
        <v>q46</v>
      </c>
      <c r="Q240" s="31" t="str">
        <f t="shared" ca="1" si="54"/>
        <v>小6q46</v>
      </c>
      <c r="R240" s="31" t="str">
        <f t="shared" ca="1" si="43"/>
        <v>イライラしているときに，先生や家の人（兄弟姉妹は入りません）に口答えをした</v>
      </c>
      <c r="S240" s="31" t="str">
        <f t="shared" ca="1" si="44"/>
        <v>ほとんど当てはまらない</v>
      </c>
      <c r="T240" s="31" t="str">
        <f t="shared" ca="1" si="45"/>
        <v>あまり当てはまらない</v>
      </c>
      <c r="U240" s="31" t="str">
        <f t="shared" ca="1" si="46"/>
        <v>どちらでもない</v>
      </c>
      <c r="V240" s="31" t="str">
        <f t="shared" ca="1" si="47"/>
        <v>少し当てはまる</v>
      </c>
      <c r="W240" s="31" t="str">
        <f t="shared" ca="1" si="48"/>
        <v>ほとんど当てはまる</v>
      </c>
      <c r="X240" s="31" t="str">
        <f t="shared" ca="1" si="49"/>
        <v/>
      </c>
      <c r="Y240" s="31" t="str">
        <f t="shared" ca="1" si="50"/>
        <v/>
      </c>
      <c r="Z240" s="31" t="str">
        <f t="shared" ca="1" si="51"/>
        <v/>
      </c>
    </row>
    <row r="241" spans="1:26" ht="20">
      <c r="A241"/>
      <c r="F241" s="160" t="s">
        <v>536</v>
      </c>
      <c r="G241" s="160" t="s">
        <v>573</v>
      </c>
      <c r="H241" s="160">
        <v>4</v>
      </c>
      <c r="I241" s="160">
        <v>37</v>
      </c>
      <c r="J241" s="162" t="str">
        <f t="shared" si="52"/>
        <v>小６</v>
      </c>
      <c r="K241" s="162" t="str">
        <f t="shared" si="53"/>
        <v>H30</v>
      </c>
      <c r="L241" s="162" t="str">
        <f t="shared" si="42"/>
        <v>H30_小６</v>
      </c>
      <c r="M241" s="162">
        <f>+MATCH(K241&amp;"_"&amp;qidlist!J241,original!$1:$1,0)+2</f>
        <v>21</v>
      </c>
      <c r="N241" s="162" t="str">
        <f>+"qestionlist!"&amp;ADDRESS(1,MATCH(K241&amp;"_"&amp;qidlist!J241,original!$1:$1,0)+1)&amp;":"&amp;ADDRESS(10000,MATCH(K241&amp;"_"&amp;qidlist!J241,original!$1:$1,0)+1)</f>
        <v>qestionlist!$T$1:$T$10000</v>
      </c>
      <c r="O241" s="163" t="str">
        <f ca="1">+INDEX(qestionlist!AR:AR,MATCH(qidlist!I241,INDIRECT(qidlist!N241),0))</f>
        <v>よいところがある_自分</v>
      </c>
      <c r="P241" s="163" t="str">
        <f ca="1">+INDEX(qes_num_corr!K:K,MATCH(qidlist!O241,qes_num_corr!I:I,0),0)</f>
        <v>q68</v>
      </c>
      <c r="Q241" s="31" t="str">
        <f t="shared" ca="1" si="54"/>
        <v>小6q68</v>
      </c>
      <c r="R241" s="31" t="str">
        <f t="shared" ca="1" si="43"/>
        <v>自分には，よいところがあると思いますか</v>
      </c>
      <c r="S241" s="31" t="str">
        <f t="shared" ca="1" si="44"/>
        <v>思う</v>
      </c>
      <c r="T241" s="31" t="str">
        <f t="shared" ca="1" si="45"/>
        <v>どちらかといえば，思う</v>
      </c>
      <c r="U241" s="31" t="str">
        <f t="shared" ca="1" si="46"/>
        <v>どちらかといえば，思わない</v>
      </c>
      <c r="V241" s="31" t="str">
        <f t="shared" ca="1" si="47"/>
        <v>思わない</v>
      </c>
      <c r="W241" s="31" t="str">
        <f t="shared" ca="1" si="48"/>
        <v/>
      </c>
      <c r="X241" s="31" t="str">
        <f t="shared" ca="1" si="49"/>
        <v/>
      </c>
      <c r="Y241" s="31" t="str">
        <f t="shared" ca="1" si="50"/>
        <v/>
      </c>
      <c r="Z241" s="31" t="str">
        <f t="shared" ca="1" si="51"/>
        <v/>
      </c>
    </row>
    <row r="242" spans="1:26" ht="20">
      <c r="A242"/>
      <c r="F242" s="160" t="s">
        <v>536</v>
      </c>
      <c r="G242" s="160" t="s">
        <v>574</v>
      </c>
      <c r="H242" s="160">
        <v>4</v>
      </c>
      <c r="I242" s="160">
        <v>38</v>
      </c>
      <c r="J242" s="162" t="str">
        <f t="shared" si="52"/>
        <v>小６</v>
      </c>
      <c r="K242" s="162" t="str">
        <f t="shared" si="53"/>
        <v>H30</v>
      </c>
      <c r="L242" s="162" t="str">
        <f t="shared" si="42"/>
        <v>H30_小６</v>
      </c>
      <c r="M242" s="162">
        <f>+MATCH(K242&amp;"_"&amp;qidlist!J242,original!$1:$1,0)+2</f>
        <v>21</v>
      </c>
      <c r="N242" s="162" t="str">
        <f>+"qestionlist!"&amp;ADDRESS(1,MATCH(K242&amp;"_"&amp;qidlist!J242,original!$1:$1,0)+1)&amp;":"&amp;ADDRESS(10000,MATCH(K242&amp;"_"&amp;qidlist!J242,original!$1:$1,0)+1)</f>
        <v>qestionlist!$T$1:$T$10000</v>
      </c>
      <c r="O242" s="163" t="str">
        <f ca="1">+INDEX(qestionlist!AR:AR,MATCH(qidlist!I242,INDIRECT(qidlist!N242),0))</f>
        <v>難しいことにも挑戦する_自分</v>
      </c>
      <c r="P242" s="163" t="str">
        <f ca="1">+INDEX(qes_num_corr!K:K,MATCH(qidlist!O242,qes_num_corr!I:I,0),0)</f>
        <v>q69</v>
      </c>
      <c r="Q242" s="31" t="str">
        <f t="shared" ca="1" si="54"/>
        <v>小6q69</v>
      </c>
      <c r="R242" s="31" t="str">
        <f t="shared" ca="1" si="43"/>
        <v>むずかしいことでも失敗をおそれないでちょう戦していますか</v>
      </c>
      <c r="S242" s="31" t="str">
        <f t="shared" ca="1" si="44"/>
        <v>している</v>
      </c>
      <c r="T242" s="31" t="str">
        <f t="shared" ca="1" si="45"/>
        <v>どちらかといえば，している</v>
      </c>
      <c r="U242" s="31" t="str">
        <f t="shared" ca="1" si="46"/>
        <v>どちらかといえば，していない</v>
      </c>
      <c r="V242" s="31" t="str">
        <f t="shared" ca="1" si="47"/>
        <v>していない</v>
      </c>
      <c r="W242" s="31" t="str">
        <f t="shared" ca="1" si="48"/>
        <v/>
      </c>
      <c r="X242" s="31" t="str">
        <f t="shared" ca="1" si="49"/>
        <v/>
      </c>
      <c r="Y242" s="31" t="str">
        <f t="shared" ca="1" si="50"/>
        <v/>
      </c>
      <c r="Z242" s="31" t="str">
        <f t="shared" ca="1" si="51"/>
        <v/>
      </c>
    </row>
    <row r="243" spans="1:26" ht="20">
      <c r="A243"/>
      <c r="F243" s="160" t="s">
        <v>536</v>
      </c>
      <c r="G243" s="160" t="s">
        <v>575</v>
      </c>
      <c r="H243" s="160">
        <v>4</v>
      </c>
      <c r="I243" s="160">
        <v>39</v>
      </c>
      <c r="J243" s="162" t="str">
        <f t="shared" si="52"/>
        <v>小６</v>
      </c>
      <c r="K243" s="162" t="str">
        <f t="shared" si="53"/>
        <v>H30</v>
      </c>
      <c r="L243" s="162" t="str">
        <f t="shared" si="42"/>
        <v>H30_小６</v>
      </c>
      <c r="M243" s="162">
        <f>+MATCH(K243&amp;"_"&amp;qidlist!J243,original!$1:$1,0)+2</f>
        <v>21</v>
      </c>
      <c r="N243" s="162" t="str">
        <f>+"qestionlist!"&amp;ADDRESS(1,MATCH(K243&amp;"_"&amp;qidlist!J243,original!$1:$1,0)+1)&amp;":"&amp;ADDRESS(10000,MATCH(K243&amp;"_"&amp;qidlist!J243,original!$1:$1,0)+1)</f>
        <v>qestionlist!$T$1:$T$10000</v>
      </c>
      <c r="O243" s="163" t="str">
        <f ca="1">+INDEX(qestionlist!AR:AR,MATCH(qidlist!I243,INDIRECT(qidlist!N243),0))</f>
        <v>地域の歴史や自然に関心がある_自分</v>
      </c>
      <c r="P243" s="163" t="str">
        <f ca="1">+INDEX(qes_num_corr!K:K,MATCH(qidlist!O243,qes_num_corr!I:I,0),0)</f>
        <v>q70</v>
      </c>
      <c r="Q243" s="31" t="str">
        <f t="shared" ca="1" si="54"/>
        <v>小6q70</v>
      </c>
      <c r="R243" s="31" t="str">
        <f t="shared" ca="1" si="43"/>
        <v>今住んでいる県や市町村の歴史や自然に関心を持っていますか</v>
      </c>
      <c r="S243" s="31" t="str">
        <f t="shared" ca="1" si="44"/>
        <v>持っている</v>
      </c>
      <c r="T243" s="31" t="str">
        <f t="shared" ca="1" si="45"/>
        <v>どちらかといえば，持っている</v>
      </c>
      <c r="U243" s="31" t="str">
        <f t="shared" ca="1" si="46"/>
        <v>どちらかといえば，持っていない</v>
      </c>
      <c r="V243" s="31" t="str">
        <f t="shared" ca="1" si="47"/>
        <v>持っていない</v>
      </c>
      <c r="W243" s="31" t="str">
        <f t="shared" ca="1" si="48"/>
        <v/>
      </c>
      <c r="X243" s="31" t="str">
        <f t="shared" ca="1" si="49"/>
        <v/>
      </c>
      <c r="Y243" s="31" t="str">
        <f t="shared" ca="1" si="50"/>
        <v/>
      </c>
      <c r="Z243" s="31" t="str">
        <f t="shared" ca="1" si="51"/>
        <v/>
      </c>
    </row>
    <row r="244" spans="1:26" ht="20">
      <c r="A244"/>
      <c r="F244" s="160" t="s">
        <v>536</v>
      </c>
      <c r="G244" s="160" t="s">
        <v>576</v>
      </c>
      <c r="H244" s="160">
        <v>4</v>
      </c>
      <c r="I244" s="160">
        <v>40</v>
      </c>
      <c r="J244" s="162" t="str">
        <f t="shared" si="52"/>
        <v>小６</v>
      </c>
      <c r="K244" s="162" t="str">
        <f t="shared" si="53"/>
        <v>H30</v>
      </c>
      <c r="L244" s="162" t="str">
        <f t="shared" si="42"/>
        <v>H30_小６</v>
      </c>
      <c r="M244" s="162">
        <f>+MATCH(K244&amp;"_"&amp;qidlist!J244,original!$1:$1,0)+2</f>
        <v>21</v>
      </c>
      <c r="N244" s="162" t="str">
        <f>+"qestionlist!"&amp;ADDRESS(1,MATCH(K244&amp;"_"&amp;qidlist!J244,original!$1:$1,0)+1)&amp;":"&amp;ADDRESS(10000,MATCH(K244&amp;"_"&amp;qidlist!J244,original!$1:$1,0)+1)</f>
        <v>qestionlist!$T$1:$T$10000</v>
      </c>
      <c r="O244" s="163" t="str">
        <f ca="1">+INDEX(qestionlist!AR:AR,MATCH(qidlist!I244,INDIRECT(qidlist!N244),0))</f>
        <v>夢や目標を持っている_自分</v>
      </c>
      <c r="P244" s="163" t="str">
        <f ca="1">+INDEX(qes_num_corr!K:K,MATCH(qidlist!O244,qes_num_corr!I:I,0),0)</f>
        <v>q71</v>
      </c>
      <c r="Q244" s="31" t="str">
        <f t="shared" ca="1" si="54"/>
        <v>小6q71</v>
      </c>
      <c r="R244" s="31" t="str">
        <f t="shared" ca="1" si="43"/>
        <v>しょう来の夢や目標を持っていますか</v>
      </c>
      <c r="S244" s="31" t="str">
        <f t="shared" ca="1" si="44"/>
        <v>持っている</v>
      </c>
      <c r="T244" s="31" t="str">
        <f t="shared" ca="1" si="45"/>
        <v>どちらかといえば，持っている</v>
      </c>
      <c r="U244" s="31" t="str">
        <f t="shared" ca="1" si="46"/>
        <v>どちらかといえば，持っていない</v>
      </c>
      <c r="V244" s="31" t="str">
        <f t="shared" ca="1" si="47"/>
        <v>持っていない</v>
      </c>
      <c r="W244" s="31" t="str">
        <f t="shared" ca="1" si="48"/>
        <v/>
      </c>
      <c r="X244" s="31" t="str">
        <f t="shared" ca="1" si="49"/>
        <v/>
      </c>
      <c r="Y244" s="31" t="str">
        <f t="shared" ca="1" si="50"/>
        <v/>
      </c>
      <c r="Z244" s="31" t="str">
        <f t="shared" ca="1" si="51"/>
        <v/>
      </c>
    </row>
    <row r="245" spans="1:26" ht="20">
      <c r="A245"/>
      <c r="F245" s="160" t="s">
        <v>536</v>
      </c>
      <c r="G245" s="160" t="s">
        <v>577</v>
      </c>
      <c r="H245" s="160">
        <v>7</v>
      </c>
      <c r="I245" s="160">
        <v>41</v>
      </c>
      <c r="J245" s="162" t="str">
        <f t="shared" si="52"/>
        <v>小６</v>
      </c>
      <c r="K245" s="162" t="str">
        <f t="shared" si="53"/>
        <v>H30</v>
      </c>
      <c r="L245" s="162" t="str">
        <f t="shared" si="42"/>
        <v>H30_小６</v>
      </c>
      <c r="M245" s="162">
        <f>+MATCH(K245&amp;"_"&amp;qidlist!J245,original!$1:$1,0)+2</f>
        <v>21</v>
      </c>
      <c r="N245" s="162" t="str">
        <f>+"qestionlist!"&amp;ADDRESS(1,MATCH(K245&amp;"_"&amp;qidlist!J245,original!$1:$1,0)+1)&amp;":"&amp;ADDRESS(10000,MATCH(K245&amp;"_"&amp;qidlist!J245,original!$1:$1,0)+1)</f>
        <v>qestionlist!$T$1:$T$10000</v>
      </c>
      <c r="O245" s="163" t="str">
        <f ca="1">+INDEX(qestionlist!AR:AR,MATCH(qidlist!I245,INDIRECT(qidlist!N245),0))</f>
        <v>将来どの学校まで進みたいか_</v>
      </c>
      <c r="P245" s="163" t="str">
        <f ca="1">+INDEX(qes_num_corr!K:K,MATCH(qidlist!O245,qes_num_corr!I:I,0),0)</f>
        <v>q211</v>
      </c>
      <c r="Q245" s="31" t="str">
        <f t="shared" ca="1" si="54"/>
        <v>小6q211</v>
      </c>
      <c r="R245" s="31" t="str">
        <f t="shared" ca="1" si="43"/>
        <v>しょう来どの学校まで進みたいと思いますか</v>
      </c>
      <c r="S245" s="31" t="str">
        <f t="shared" ca="1" si="44"/>
        <v>中学校まで</v>
      </c>
      <c r="T245" s="31" t="str">
        <f t="shared" ca="1" si="45"/>
        <v>高校まで</v>
      </c>
      <c r="U245" s="31" t="str">
        <f t="shared" ca="1" si="46"/>
        <v>せん門学校まで</v>
      </c>
      <c r="V245" s="31" t="str">
        <f t="shared" ca="1" si="47"/>
        <v>短期大学まで</v>
      </c>
      <c r="W245" s="31" t="str">
        <f t="shared" ca="1" si="48"/>
        <v>大学まで</v>
      </c>
      <c r="X245" s="31" t="str">
        <f t="shared" ca="1" si="49"/>
        <v>大学院まで</v>
      </c>
      <c r="Y245" s="31" t="str">
        <f t="shared" ca="1" si="50"/>
        <v>まだ決めていない</v>
      </c>
      <c r="Z245" s="31" t="str">
        <f t="shared" ca="1" si="51"/>
        <v/>
      </c>
    </row>
    <row r="246" spans="1:26" ht="20">
      <c r="A246"/>
      <c r="F246" s="160" t="s">
        <v>536</v>
      </c>
      <c r="G246" s="160" t="s">
        <v>578</v>
      </c>
      <c r="H246" s="160">
        <v>4</v>
      </c>
      <c r="I246" s="160">
        <v>42</v>
      </c>
      <c r="J246" s="162" t="str">
        <f t="shared" si="52"/>
        <v>小６</v>
      </c>
      <c r="K246" s="162" t="str">
        <f t="shared" si="53"/>
        <v>H30</v>
      </c>
      <c r="L246" s="162" t="str">
        <f t="shared" si="42"/>
        <v>H30_小６</v>
      </c>
      <c r="M246" s="162">
        <f>+MATCH(K246&amp;"_"&amp;qidlist!J246,original!$1:$1,0)+2</f>
        <v>21</v>
      </c>
      <c r="N246" s="162" t="str">
        <f>+"qestionlist!"&amp;ADDRESS(1,MATCH(K246&amp;"_"&amp;qidlist!J246,original!$1:$1,0)+1)&amp;":"&amp;ADDRESS(10000,MATCH(K246&amp;"_"&amp;qidlist!J246,original!$1:$1,0)+1)</f>
        <v>qestionlist!$T$1:$T$10000</v>
      </c>
      <c r="O246" s="163" t="str">
        <f ca="1">+INDEX(qestionlist!AR:AR,MATCH(qidlist!I246,INDIRECT(qidlist!N246),0))</f>
        <v>友達に認められることは大事である_自分</v>
      </c>
      <c r="P246" s="163" t="str">
        <f ca="1">+INDEX(qes_num_corr!K:K,MATCH(qidlist!O246,qes_num_corr!I:I,0),0)</f>
        <v>q205</v>
      </c>
      <c r="Q246" s="31" t="str">
        <f t="shared" ca="1" si="54"/>
        <v>小6q205</v>
      </c>
      <c r="R246" s="31" t="str">
        <f t="shared" ca="1" si="43"/>
        <v>学校の友達に認められることは大事なことですか</v>
      </c>
      <c r="S246" s="31" t="str">
        <f t="shared" ca="1" si="44"/>
        <v>大事</v>
      </c>
      <c r="T246" s="31" t="str">
        <f t="shared" ca="1" si="45"/>
        <v>どちらかといえば，大事</v>
      </c>
      <c r="U246" s="31" t="str">
        <f t="shared" ca="1" si="46"/>
        <v>どちらかといえば，大事ではない</v>
      </c>
      <c r="V246" s="31" t="str">
        <f t="shared" ca="1" si="47"/>
        <v>大事ではない</v>
      </c>
      <c r="W246" s="31" t="str">
        <f t="shared" ca="1" si="48"/>
        <v/>
      </c>
      <c r="X246" s="31" t="str">
        <f t="shared" ca="1" si="49"/>
        <v/>
      </c>
      <c r="Y246" s="31" t="str">
        <f t="shared" ca="1" si="50"/>
        <v/>
      </c>
      <c r="Z246" s="31" t="str">
        <f t="shared" ca="1" si="51"/>
        <v/>
      </c>
    </row>
    <row r="247" spans="1:26" ht="20">
      <c r="A247"/>
      <c r="F247" s="160" t="s">
        <v>536</v>
      </c>
      <c r="G247" s="160" t="s">
        <v>579</v>
      </c>
      <c r="H247" s="160">
        <v>3</v>
      </c>
      <c r="I247" s="160">
        <v>43</v>
      </c>
      <c r="J247" s="162" t="str">
        <f t="shared" si="52"/>
        <v>小６</v>
      </c>
      <c r="K247" s="162" t="str">
        <f t="shared" si="53"/>
        <v>H30</v>
      </c>
      <c r="L247" s="162" t="str">
        <f t="shared" si="42"/>
        <v>H30_小６</v>
      </c>
      <c r="M247" s="162">
        <f>+MATCH(K247&amp;"_"&amp;qidlist!J247,original!$1:$1,0)+2</f>
        <v>21</v>
      </c>
      <c r="N247" s="162" t="str">
        <f>+"qestionlist!"&amp;ADDRESS(1,MATCH(K247&amp;"_"&amp;qidlist!J247,original!$1:$1,0)+1)&amp;":"&amp;ADDRESS(10000,MATCH(K247&amp;"_"&amp;qidlist!J247,original!$1:$1,0)+1)</f>
        <v>qestionlist!$T$1:$T$10000</v>
      </c>
      <c r="O247" s="163" t="str">
        <f ca="1">+INDEX(qestionlist!AR:AR,MATCH(qidlist!I247,INDIRECT(qidlist!N247),0))</f>
        <v>幼稚園に通っていた_自分</v>
      </c>
      <c r="P247" s="163" t="str">
        <f ca="1">+INDEX(qes_num_corr!K:K,MATCH(qidlist!O247,qes_num_corr!I:I,0),0)</f>
        <v>q206</v>
      </c>
      <c r="Q247" s="31" t="str">
        <f t="shared" ca="1" si="54"/>
        <v>小6q206</v>
      </c>
      <c r="R247" s="31" t="str">
        <f t="shared" ca="1" si="43"/>
        <v>小学校の入学前にようち園に通っていましたか</v>
      </c>
      <c r="S247" s="31" t="str">
        <f t="shared" ca="1" si="44"/>
        <v>通っていた</v>
      </c>
      <c r="T247" s="31" t="str">
        <f t="shared" ca="1" si="45"/>
        <v>通っていない</v>
      </c>
      <c r="U247" s="31" t="str">
        <f t="shared" ca="1" si="46"/>
        <v>わからない</v>
      </c>
      <c r="V247" s="31" t="str">
        <f t="shared" ca="1" si="47"/>
        <v/>
      </c>
      <c r="W247" s="31" t="str">
        <f t="shared" ca="1" si="48"/>
        <v/>
      </c>
      <c r="X247" s="31" t="str">
        <f t="shared" ca="1" si="49"/>
        <v/>
      </c>
      <c r="Y247" s="31" t="str">
        <f t="shared" ca="1" si="50"/>
        <v/>
      </c>
      <c r="Z247" s="31" t="str">
        <f t="shared" ca="1" si="51"/>
        <v/>
      </c>
    </row>
    <row r="248" spans="1:26" ht="20">
      <c r="A248"/>
      <c r="F248" s="160" t="s">
        <v>536</v>
      </c>
      <c r="G248" s="160" t="s">
        <v>580</v>
      </c>
      <c r="H248" s="160">
        <v>3</v>
      </c>
      <c r="I248" s="160">
        <v>44</v>
      </c>
      <c r="J248" s="162" t="str">
        <f t="shared" si="52"/>
        <v>小６</v>
      </c>
      <c r="K248" s="162" t="str">
        <f t="shared" si="53"/>
        <v>H30</v>
      </c>
      <c r="L248" s="162" t="str">
        <f t="shared" si="42"/>
        <v>H30_小６</v>
      </c>
      <c r="M248" s="162">
        <f>+MATCH(K248&amp;"_"&amp;qidlist!J248,original!$1:$1,0)+2</f>
        <v>21</v>
      </c>
      <c r="N248" s="162" t="str">
        <f>+"qestionlist!"&amp;ADDRESS(1,MATCH(K248&amp;"_"&amp;qidlist!J248,original!$1:$1,0)+1)&amp;":"&amp;ADDRESS(10000,MATCH(K248&amp;"_"&amp;qidlist!J248,original!$1:$1,0)+1)</f>
        <v>qestionlist!$T$1:$T$10000</v>
      </c>
      <c r="O248" s="163" t="str">
        <f ca="1">+INDEX(qestionlist!AR:AR,MATCH(qidlist!I248,INDIRECT(qidlist!N248),0))</f>
        <v>保育園に通っていた_自分</v>
      </c>
      <c r="P248" s="163" t="str">
        <f ca="1">+INDEX(qes_num_corr!K:K,MATCH(qidlist!O248,qes_num_corr!I:I,0),0)</f>
        <v>q207</v>
      </c>
      <c r="Q248" s="31" t="str">
        <f t="shared" ca="1" si="54"/>
        <v>小6q207</v>
      </c>
      <c r="R248" s="31" t="str">
        <f t="shared" ca="1" si="43"/>
        <v>小学校の入学前に保育園に通っていましたか</v>
      </c>
      <c r="S248" s="31" t="str">
        <f t="shared" ca="1" si="44"/>
        <v>通っていた</v>
      </c>
      <c r="T248" s="31" t="str">
        <f t="shared" ca="1" si="45"/>
        <v>通っていない</v>
      </c>
      <c r="U248" s="31" t="str">
        <f t="shared" ca="1" si="46"/>
        <v>わからない</v>
      </c>
      <c r="V248" s="31" t="str">
        <f t="shared" ca="1" si="47"/>
        <v/>
      </c>
      <c r="W248" s="31" t="str">
        <f t="shared" ca="1" si="48"/>
        <v/>
      </c>
      <c r="X248" s="31" t="str">
        <f t="shared" ca="1" si="49"/>
        <v/>
      </c>
      <c r="Y248" s="31" t="str">
        <f t="shared" ca="1" si="50"/>
        <v/>
      </c>
      <c r="Z248" s="31" t="str">
        <f t="shared" ca="1" si="51"/>
        <v/>
      </c>
    </row>
    <row r="249" spans="1:26" ht="20">
      <c r="A249"/>
      <c r="F249" s="160" t="s">
        <v>536</v>
      </c>
      <c r="G249" s="160" t="s">
        <v>581</v>
      </c>
      <c r="H249" s="160">
        <v>4</v>
      </c>
      <c r="I249" s="160">
        <v>45</v>
      </c>
      <c r="J249" s="162" t="str">
        <f t="shared" si="52"/>
        <v>小６</v>
      </c>
      <c r="K249" s="162" t="str">
        <f t="shared" si="53"/>
        <v>H30</v>
      </c>
      <c r="L249" s="162" t="str">
        <f t="shared" si="42"/>
        <v>H30_小６</v>
      </c>
      <c r="M249" s="162">
        <f>+MATCH(K249&amp;"_"&amp;qidlist!J249,original!$1:$1,0)+2</f>
        <v>21</v>
      </c>
      <c r="N249" s="162" t="str">
        <f>+"qestionlist!"&amp;ADDRESS(1,MATCH(K249&amp;"_"&amp;qidlist!J249,original!$1:$1,0)+1)&amp;":"&amp;ADDRESS(10000,MATCH(K249&amp;"_"&amp;qidlist!J249,original!$1:$1,0)+1)</f>
        <v>qestionlist!$T$1:$T$10000</v>
      </c>
      <c r="O249" s="163" t="str">
        <f ca="1">+INDEX(qestionlist!AR:AR,MATCH(qidlist!I249,INDIRECT(qidlist!N249),0))</f>
        <v>登下校時刻を守る_３達</v>
      </c>
      <c r="P249" s="163" t="str">
        <f ca="1">+INDEX(qes_num_corr!K:K,MATCH(qidlist!O249,qes_num_corr!I:I,0),0)</f>
        <v>q120</v>
      </c>
      <c r="Q249" s="31" t="str">
        <f t="shared" ca="1" si="54"/>
        <v>小6q120</v>
      </c>
      <c r="R249" s="31" t="str">
        <f t="shared" ca="1" si="43"/>
        <v>通学はんの集合時こくや登校時こくを守ることができていますか</v>
      </c>
      <c r="S249" s="31" t="str">
        <f t="shared" ca="1" si="44"/>
        <v>よくできる</v>
      </c>
      <c r="T249" s="31" t="str">
        <f t="shared" ca="1" si="45"/>
        <v>だいたいできる</v>
      </c>
      <c r="U249" s="31" t="str">
        <f t="shared" ca="1" si="46"/>
        <v>あまりできない</v>
      </c>
      <c r="V249" s="31" t="str">
        <f t="shared" ca="1" si="47"/>
        <v>できない</v>
      </c>
      <c r="W249" s="31" t="str">
        <f t="shared" ca="1" si="48"/>
        <v/>
      </c>
      <c r="X249" s="31" t="str">
        <f t="shared" ca="1" si="49"/>
        <v/>
      </c>
      <c r="Y249" s="31" t="str">
        <f t="shared" ca="1" si="50"/>
        <v/>
      </c>
      <c r="Z249" s="31" t="str">
        <f t="shared" ca="1" si="51"/>
        <v/>
      </c>
    </row>
    <row r="250" spans="1:26" ht="20">
      <c r="A250"/>
      <c r="F250" s="160" t="s">
        <v>536</v>
      </c>
      <c r="G250" s="160" t="s">
        <v>582</v>
      </c>
      <c r="H250" s="160">
        <v>4</v>
      </c>
      <c r="I250" s="160">
        <v>46</v>
      </c>
      <c r="J250" s="162" t="str">
        <f t="shared" si="52"/>
        <v>小６</v>
      </c>
      <c r="K250" s="162" t="str">
        <f t="shared" si="53"/>
        <v>H30</v>
      </c>
      <c r="L250" s="162" t="str">
        <f t="shared" si="42"/>
        <v>H30_小６</v>
      </c>
      <c r="M250" s="162">
        <f>+MATCH(K250&amp;"_"&amp;qidlist!J250,original!$1:$1,0)+2</f>
        <v>21</v>
      </c>
      <c r="N250" s="162" t="str">
        <f>+"qestionlist!"&amp;ADDRESS(1,MATCH(K250&amp;"_"&amp;qidlist!J250,original!$1:$1,0)+1)&amp;":"&amp;ADDRESS(10000,MATCH(K250&amp;"_"&amp;qidlist!J250,original!$1:$1,0)+1)</f>
        <v>qestionlist!$T$1:$T$10000</v>
      </c>
      <c r="O250" s="163" t="str">
        <f ca="1">+INDEX(qestionlist!AR:AR,MATCH(qidlist!I250,INDIRECT(qidlist!N250),0))</f>
        <v>授業開始時刻を守る_３達</v>
      </c>
      <c r="P250" s="163" t="str">
        <f ca="1">+INDEX(qes_num_corr!K:K,MATCH(qidlist!O250,qes_num_corr!I:I,0),0)</f>
        <v>q121</v>
      </c>
      <c r="Q250" s="31" t="str">
        <f t="shared" ca="1" si="54"/>
        <v>小6q121</v>
      </c>
      <c r="R250" s="31" t="str">
        <f t="shared" ca="1" si="43"/>
        <v>授業や活動の始まる時こくを守ることができていますか</v>
      </c>
      <c r="S250" s="31" t="str">
        <f t="shared" ca="1" si="44"/>
        <v>よくできる</v>
      </c>
      <c r="T250" s="31" t="str">
        <f t="shared" ca="1" si="45"/>
        <v>だいたいできる</v>
      </c>
      <c r="U250" s="31" t="str">
        <f t="shared" ca="1" si="46"/>
        <v>あまりできない</v>
      </c>
      <c r="V250" s="31" t="str">
        <f t="shared" ca="1" si="47"/>
        <v>できない</v>
      </c>
      <c r="W250" s="31" t="str">
        <f t="shared" ca="1" si="48"/>
        <v/>
      </c>
      <c r="X250" s="31" t="str">
        <f t="shared" ca="1" si="49"/>
        <v/>
      </c>
      <c r="Y250" s="31" t="str">
        <f t="shared" ca="1" si="50"/>
        <v/>
      </c>
      <c r="Z250" s="31" t="str">
        <f t="shared" ca="1" si="51"/>
        <v/>
      </c>
    </row>
    <row r="251" spans="1:26" ht="20">
      <c r="A251"/>
      <c r="F251" s="160" t="s">
        <v>536</v>
      </c>
      <c r="G251" s="160" t="s">
        <v>583</v>
      </c>
      <c r="H251" s="160">
        <v>4</v>
      </c>
      <c r="I251" s="160">
        <v>47</v>
      </c>
      <c r="J251" s="162" t="str">
        <f t="shared" si="52"/>
        <v>小６</v>
      </c>
      <c r="K251" s="162" t="str">
        <f t="shared" si="53"/>
        <v>H30</v>
      </c>
      <c r="L251" s="162" t="str">
        <f t="shared" si="42"/>
        <v>H30_小６</v>
      </c>
      <c r="M251" s="162">
        <f>+MATCH(K251&amp;"_"&amp;qidlist!J251,original!$1:$1,0)+2</f>
        <v>21</v>
      </c>
      <c r="N251" s="162" t="str">
        <f>+"qestionlist!"&amp;ADDRESS(1,MATCH(K251&amp;"_"&amp;qidlist!J251,original!$1:$1,0)+1)&amp;":"&amp;ADDRESS(10000,MATCH(K251&amp;"_"&amp;qidlist!J251,original!$1:$1,0)+1)</f>
        <v>qestionlist!$T$1:$T$10000</v>
      </c>
      <c r="O251" s="163" t="str">
        <f ca="1">+INDEX(qestionlist!AR:AR,MATCH(qidlist!I251,INDIRECT(qidlist!N251),0))</f>
        <v>脱いだ履物のかかとをそろえる_３達</v>
      </c>
      <c r="P251" s="163" t="str">
        <f ca="1">+INDEX(qes_num_corr!K:K,MATCH(qidlist!O251,qes_num_corr!I:I,0),0)</f>
        <v>q122</v>
      </c>
      <c r="Q251" s="31" t="str">
        <f t="shared" ca="1" si="54"/>
        <v>小6q122</v>
      </c>
      <c r="R251" s="31" t="str">
        <f t="shared" ca="1" si="43"/>
        <v>ぬいだはき物のかかとをそろえることができていますか</v>
      </c>
      <c r="S251" s="31" t="str">
        <f t="shared" ca="1" si="44"/>
        <v>よくできる</v>
      </c>
      <c r="T251" s="31" t="str">
        <f t="shared" ca="1" si="45"/>
        <v>だいたいできる</v>
      </c>
      <c r="U251" s="31" t="str">
        <f t="shared" ca="1" si="46"/>
        <v>あまりできない</v>
      </c>
      <c r="V251" s="31" t="str">
        <f t="shared" ca="1" si="47"/>
        <v>できない</v>
      </c>
      <c r="W251" s="31" t="str">
        <f t="shared" ca="1" si="48"/>
        <v/>
      </c>
      <c r="X251" s="31" t="str">
        <f t="shared" ca="1" si="49"/>
        <v/>
      </c>
      <c r="Y251" s="31" t="str">
        <f t="shared" ca="1" si="50"/>
        <v/>
      </c>
      <c r="Z251" s="31" t="str">
        <f t="shared" ca="1" si="51"/>
        <v/>
      </c>
    </row>
    <row r="252" spans="1:26" ht="20">
      <c r="A252"/>
      <c r="F252" s="160" t="s">
        <v>536</v>
      </c>
      <c r="G252" s="160" t="s">
        <v>584</v>
      </c>
      <c r="H252" s="160">
        <v>4</v>
      </c>
      <c r="I252" s="160">
        <v>48</v>
      </c>
      <c r="J252" s="162" t="str">
        <f t="shared" si="52"/>
        <v>小６</v>
      </c>
      <c r="K252" s="162" t="str">
        <f t="shared" si="53"/>
        <v>H30</v>
      </c>
      <c r="L252" s="162" t="str">
        <f t="shared" si="42"/>
        <v>H30_小６</v>
      </c>
      <c r="M252" s="162">
        <f>+MATCH(K252&amp;"_"&amp;qidlist!J252,original!$1:$1,0)+2</f>
        <v>21</v>
      </c>
      <c r="N252" s="162" t="str">
        <f>+"qestionlist!"&amp;ADDRESS(1,MATCH(K252&amp;"_"&amp;qidlist!J252,original!$1:$1,0)+1)&amp;":"&amp;ADDRESS(10000,MATCH(K252&amp;"_"&amp;qidlist!J252,original!$1:$1,0)+1)</f>
        <v>qestionlist!$T$1:$T$10000</v>
      </c>
      <c r="O252" s="163" t="str">
        <f ca="1">+INDEX(qestionlist!AR:AR,MATCH(qidlist!I252,INDIRECT(qidlist!N252),0))</f>
        <v>身の回りの整理整頓ができる_３達</v>
      </c>
      <c r="P252" s="163" t="str">
        <f ca="1">+INDEX(qes_num_corr!K:K,MATCH(qidlist!O252,qes_num_corr!I:I,0),0)</f>
        <v>q123</v>
      </c>
      <c r="Q252" s="31" t="str">
        <f t="shared" ca="1" si="54"/>
        <v>小6q123</v>
      </c>
      <c r="R252" s="31" t="str">
        <f t="shared" ca="1" si="43"/>
        <v>つくえやロッカーの中の整理整とんをすることができていますか</v>
      </c>
      <c r="S252" s="31" t="str">
        <f t="shared" ca="1" si="44"/>
        <v>よくできる</v>
      </c>
      <c r="T252" s="31" t="str">
        <f t="shared" ca="1" si="45"/>
        <v>だいたいできる</v>
      </c>
      <c r="U252" s="31" t="str">
        <f t="shared" ca="1" si="46"/>
        <v>あまりできない</v>
      </c>
      <c r="V252" s="31" t="str">
        <f t="shared" ca="1" si="47"/>
        <v>できない</v>
      </c>
      <c r="W252" s="31" t="str">
        <f t="shared" ca="1" si="48"/>
        <v/>
      </c>
      <c r="X252" s="31" t="str">
        <f t="shared" ca="1" si="49"/>
        <v/>
      </c>
      <c r="Y252" s="31" t="str">
        <f t="shared" ca="1" si="50"/>
        <v/>
      </c>
      <c r="Z252" s="31" t="str">
        <f t="shared" ca="1" si="51"/>
        <v/>
      </c>
    </row>
    <row r="253" spans="1:26" ht="20">
      <c r="A253"/>
      <c r="F253" s="160" t="s">
        <v>536</v>
      </c>
      <c r="G253" s="160" t="s">
        <v>585</v>
      </c>
      <c r="H253" s="160">
        <v>4</v>
      </c>
      <c r="I253" s="160">
        <v>49</v>
      </c>
      <c r="J253" s="162" t="str">
        <f t="shared" si="52"/>
        <v>小６</v>
      </c>
      <c r="K253" s="162" t="str">
        <f t="shared" si="53"/>
        <v>H30</v>
      </c>
      <c r="L253" s="162" t="str">
        <f t="shared" si="42"/>
        <v>H30_小６</v>
      </c>
      <c r="M253" s="162">
        <f>+MATCH(K253&amp;"_"&amp;qidlist!J253,original!$1:$1,0)+2</f>
        <v>21</v>
      </c>
      <c r="N253" s="162" t="str">
        <f>+"qestionlist!"&amp;ADDRESS(1,MATCH(K253&amp;"_"&amp;qidlist!J253,original!$1:$1,0)+1)&amp;":"&amp;ADDRESS(10000,MATCH(K253&amp;"_"&amp;qidlist!J253,original!$1:$1,0)+1)</f>
        <v>qestionlist!$T$1:$T$10000</v>
      </c>
      <c r="O253" s="163" t="str">
        <f ca="1">+INDEX(qestionlist!AR:AR,MATCH(qidlist!I253,INDIRECT(qidlist!N253),0))</f>
        <v>誰に対しても進んであいさつができる_３達</v>
      </c>
      <c r="P253" s="163" t="str">
        <f ca="1">+INDEX(qes_num_corr!K:K,MATCH(qidlist!O253,qes_num_corr!I:I,0),0)</f>
        <v>q124</v>
      </c>
      <c r="Q253" s="31" t="str">
        <f t="shared" ca="1" si="54"/>
        <v>小6q124</v>
      </c>
      <c r="R253" s="31" t="str">
        <f t="shared" ca="1" si="43"/>
        <v>自分からはっきりあいさつをすることができていますか</v>
      </c>
      <c r="S253" s="31" t="str">
        <f t="shared" ca="1" si="44"/>
        <v>よくできる</v>
      </c>
      <c r="T253" s="31" t="str">
        <f t="shared" ca="1" si="45"/>
        <v>だいたいできる</v>
      </c>
      <c r="U253" s="31" t="str">
        <f t="shared" ca="1" si="46"/>
        <v>あまりできない</v>
      </c>
      <c r="V253" s="31" t="str">
        <f t="shared" ca="1" si="47"/>
        <v>できない</v>
      </c>
      <c r="W253" s="31" t="str">
        <f t="shared" ca="1" si="48"/>
        <v/>
      </c>
      <c r="X253" s="31" t="str">
        <f t="shared" ca="1" si="49"/>
        <v/>
      </c>
      <c r="Y253" s="31" t="str">
        <f t="shared" ca="1" si="50"/>
        <v/>
      </c>
      <c r="Z253" s="31" t="str">
        <f t="shared" ca="1" si="51"/>
        <v/>
      </c>
    </row>
    <row r="254" spans="1:26" ht="20">
      <c r="A254"/>
      <c r="F254" s="160" t="s">
        <v>536</v>
      </c>
      <c r="G254" s="160" t="s">
        <v>586</v>
      </c>
      <c r="H254" s="160">
        <v>4</v>
      </c>
      <c r="I254" s="160">
        <v>50</v>
      </c>
      <c r="J254" s="162" t="str">
        <f t="shared" si="52"/>
        <v>小６</v>
      </c>
      <c r="K254" s="162" t="str">
        <f t="shared" si="53"/>
        <v>H30</v>
      </c>
      <c r="L254" s="162" t="str">
        <f t="shared" si="42"/>
        <v>H30_小６</v>
      </c>
      <c r="M254" s="162">
        <f>+MATCH(K254&amp;"_"&amp;qidlist!J254,original!$1:$1,0)+2</f>
        <v>21</v>
      </c>
      <c r="N254" s="162" t="str">
        <f>+"qestionlist!"&amp;ADDRESS(1,MATCH(K254&amp;"_"&amp;qidlist!J254,original!$1:$1,0)+1)&amp;":"&amp;ADDRESS(10000,MATCH(K254&amp;"_"&amp;qidlist!J254,original!$1:$1,0)+1)</f>
        <v>qestionlist!$T$1:$T$10000</v>
      </c>
      <c r="O254" s="163" t="str">
        <f ca="1">+INDEX(qestionlist!AR:AR,MATCH(qidlist!I254,INDIRECT(qidlist!N254),0))</f>
        <v>呼ばれたら、はいと返事ができる_３達</v>
      </c>
      <c r="P254" s="163" t="str">
        <f ca="1">+INDEX(qes_num_corr!K:K,MATCH(qidlist!O254,qes_num_corr!I:I,0),0)</f>
        <v>q125</v>
      </c>
      <c r="Q254" s="31" t="str">
        <f t="shared" ca="1" si="54"/>
        <v>小6q125</v>
      </c>
      <c r="R254" s="31" t="str">
        <f t="shared" ca="1" si="43"/>
        <v>名前を呼ばれたら「はい」とはっきり返事をすることができていますか</v>
      </c>
      <c r="S254" s="31" t="str">
        <f t="shared" ca="1" si="44"/>
        <v>よくできる</v>
      </c>
      <c r="T254" s="31" t="str">
        <f t="shared" ca="1" si="45"/>
        <v>だいたいできる</v>
      </c>
      <c r="U254" s="31" t="str">
        <f t="shared" ca="1" si="46"/>
        <v>あまりできない</v>
      </c>
      <c r="V254" s="31" t="str">
        <f t="shared" ca="1" si="47"/>
        <v>できない</v>
      </c>
      <c r="W254" s="31" t="str">
        <f t="shared" ca="1" si="48"/>
        <v/>
      </c>
      <c r="X254" s="31" t="str">
        <f t="shared" ca="1" si="49"/>
        <v/>
      </c>
      <c r="Y254" s="31" t="str">
        <f t="shared" ca="1" si="50"/>
        <v/>
      </c>
      <c r="Z254" s="31" t="str">
        <f t="shared" ca="1" si="51"/>
        <v/>
      </c>
    </row>
    <row r="255" spans="1:26" ht="20">
      <c r="A255"/>
      <c r="F255" s="160" t="s">
        <v>536</v>
      </c>
      <c r="G255" s="160" t="s">
        <v>587</v>
      </c>
      <c r="H255" s="160">
        <v>4</v>
      </c>
      <c r="I255" s="160">
        <v>51</v>
      </c>
      <c r="J255" s="162" t="str">
        <f t="shared" si="52"/>
        <v>小６</v>
      </c>
      <c r="K255" s="162" t="str">
        <f t="shared" si="53"/>
        <v>H30</v>
      </c>
      <c r="L255" s="162" t="str">
        <f t="shared" si="42"/>
        <v>H30_小６</v>
      </c>
      <c r="M255" s="162">
        <f>+MATCH(K255&amp;"_"&amp;qidlist!J255,original!$1:$1,0)+2</f>
        <v>21</v>
      </c>
      <c r="N255" s="162" t="str">
        <f>+"qestionlist!"&amp;ADDRESS(1,MATCH(K255&amp;"_"&amp;qidlist!J255,original!$1:$1,0)+1)&amp;":"&amp;ADDRESS(10000,MATCH(K255&amp;"_"&amp;qidlist!J255,original!$1:$1,0)+1)</f>
        <v>qestionlist!$T$1:$T$10000</v>
      </c>
      <c r="O255" s="163" t="str">
        <f ca="1">+INDEX(qestionlist!AR:AR,MATCH(qidlist!I255,INDIRECT(qidlist!N255),0))</f>
        <v>正しい言葉遣いができる_３達</v>
      </c>
      <c r="P255" s="163" t="str">
        <f ca="1">+INDEX(qes_num_corr!K:K,MATCH(qidlist!O255,qes_num_corr!I:I,0),0)</f>
        <v>q126</v>
      </c>
      <c r="Q255" s="31" t="str">
        <f t="shared" ca="1" si="54"/>
        <v>小6q126</v>
      </c>
      <c r="R255" s="31" t="str">
        <f t="shared" ca="1" si="43"/>
        <v>時と場に応じた正しい言葉づかいができていますか</v>
      </c>
      <c r="S255" s="31" t="str">
        <f t="shared" ca="1" si="44"/>
        <v>よくできる</v>
      </c>
      <c r="T255" s="31" t="str">
        <f t="shared" ca="1" si="45"/>
        <v>だいたいできる</v>
      </c>
      <c r="U255" s="31" t="str">
        <f t="shared" ca="1" si="46"/>
        <v>あまりできない</v>
      </c>
      <c r="V255" s="31" t="str">
        <f t="shared" ca="1" si="47"/>
        <v>できない</v>
      </c>
      <c r="W255" s="31" t="str">
        <f t="shared" ca="1" si="48"/>
        <v/>
      </c>
      <c r="X255" s="31" t="str">
        <f t="shared" ca="1" si="49"/>
        <v/>
      </c>
      <c r="Y255" s="31" t="str">
        <f t="shared" ca="1" si="50"/>
        <v/>
      </c>
      <c r="Z255" s="31" t="str">
        <f t="shared" ca="1" si="51"/>
        <v/>
      </c>
    </row>
    <row r="256" spans="1:26" ht="20">
      <c r="A256"/>
      <c r="F256" s="160" t="s">
        <v>536</v>
      </c>
      <c r="G256" s="160" t="s">
        <v>588</v>
      </c>
      <c r="H256" s="160">
        <v>4</v>
      </c>
      <c r="I256" s="160">
        <v>52</v>
      </c>
      <c r="J256" s="162" t="str">
        <f t="shared" si="52"/>
        <v>小６</v>
      </c>
      <c r="K256" s="162" t="str">
        <f t="shared" si="53"/>
        <v>H30</v>
      </c>
      <c r="L256" s="162" t="str">
        <f t="shared" si="42"/>
        <v>H30_小６</v>
      </c>
      <c r="M256" s="162">
        <f>+MATCH(K256&amp;"_"&amp;qidlist!J256,original!$1:$1,0)+2</f>
        <v>21</v>
      </c>
      <c r="N256" s="162" t="str">
        <f>+"qestionlist!"&amp;ADDRESS(1,MATCH(K256&amp;"_"&amp;qidlist!J256,original!$1:$1,0)+1)&amp;":"&amp;ADDRESS(10000,MATCH(K256&amp;"_"&amp;qidlist!J256,original!$1:$1,0)+1)</f>
        <v>qestionlist!$T$1:$T$10000</v>
      </c>
      <c r="O256" s="163" t="str">
        <f ca="1">+INDEX(qestionlist!AR:AR,MATCH(qidlist!I256,INDIRECT(qidlist!N256),0))</f>
        <v>やさしい言葉遣いができる_３達</v>
      </c>
      <c r="P256" s="163" t="str">
        <f ca="1">+INDEX(qes_num_corr!K:K,MATCH(qidlist!O256,qes_num_corr!I:I,0),0)</f>
        <v>q127</v>
      </c>
      <c r="Q256" s="31" t="str">
        <f t="shared" ca="1" si="54"/>
        <v>小6q127</v>
      </c>
      <c r="R256" s="31" t="str">
        <f t="shared" ca="1" si="43"/>
        <v>相手の気持ちを考え，やさしい言葉づかいができていますか</v>
      </c>
      <c r="S256" s="31" t="str">
        <f t="shared" ca="1" si="44"/>
        <v>よくできる</v>
      </c>
      <c r="T256" s="31" t="str">
        <f t="shared" ca="1" si="45"/>
        <v>だいたいできる</v>
      </c>
      <c r="U256" s="31" t="str">
        <f t="shared" ca="1" si="46"/>
        <v>あまりできない</v>
      </c>
      <c r="V256" s="31" t="str">
        <f t="shared" ca="1" si="47"/>
        <v>できない</v>
      </c>
      <c r="W256" s="31" t="str">
        <f t="shared" ca="1" si="48"/>
        <v/>
      </c>
      <c r="X256" s="31" t="str">
        <f t="shared" ca="1" si="49"/>
        <v/>
      </c>
      <c r="Y256" s="31" t="str">
        <f t="shared" ca="1" si="50"/>
        <v/>
      </c>
      <c r="Z256" s="31" t="str">
        <f t="shared" ca="1" si="51"/>
        <v/>
      </c>
    </row>
    <row r="257" spans="1:26" ht="20">
      <c r="A257"/>
      <c r="F257" s="160" t="s">
        <v>536</v>
      </c>
      <c r="G257" s="160" t="s">
        <v>589</v>
      </c>
      <c r="H257" s="160">
        <v>4</v>
      </c>
      <c r="I257" s="160">
        <v>53</v>
      </c>
      <c r="J257" s="162" t="str">
        <f t="shared" si="52"/>
        <v>小６</v>
      </c>
      <c r="K257" s="162" t="str">
        <f t="shared" si="53"/>
        <v>H30</v>
      </c>
      <c r="L257" s="162" t="str">
        <f t="shared" si="42"/>
        <v>H30_小６</v>
      </c>
      <c r="M257" s="162">
        <f>+MATCH(K257&amp;"_"&amp;qidlist!J257,original!$1:$1,0)+2</f>
        <v>21</v>
      </c>
      <c r="N257" s="162" t="str">
        <f>+"qestionlist!"&amp;ADDRESS(1,MATCH(K257&amp;"_"&amp;qidlist!J257,original!$1:$1,0)+1)&amp;":"&amp;ADDRESS(10000,MATCH(K257&amp;"_"&amp;qidlist!J257,original!$1:$1,0)+1)</f>
        <v>qestionlist!$T$1:$T$10000</v>
      </c>
      <c r="O257" s="163" t="str">
        <f ca="1">+INDEX(qestionlist!AR:AR,MATCH(qidlist!I257,INDIRECT(qidlist!N257),0))</f>
        <v>授業準備をして授業に臨める_３達</v>
      </c>
      <c r="P257" s="163" t="str">
        <f ca="1">+INDEX(qes_num_corr!K:K,MATCH(qidlist!O257,qes_num_corr!I:I,0),0)</f>
        <v>q128</v>
      </c>
      <c r="Q257" s="31" t="str">
        <f t="shared" ca="1" si="54"/>
        <v>小6q128</v>
      </c>
      <c r="R257" s="31" t="str">
        <f t="shared" ca="1" si="43"/>
        <v>学習の準備を整え，授業にのぞむことができていますか</v>
      </c>
      <c r="S257" s="31" t="str">
        <f t="shared" ca="1" si="44"/>
        <v>よくできる</v>
      </c>
      <c r="T257" s="31" t="str">
        <f t="shared" ca="1" si="45"/>
        <v>だいたいできる</v>
      </c>
      <c r="U257" s="31" t="str">
        <f t="shared" ca="1" si="46"/>
        <v>あまりできない</v>
      </c>
      <c r="V257" s="31" t="str">
        <f t="shared" ca="1" si="47"/>
        <v>できない</v>
      </c>
      <c r="W257" s="31" t="str">
        <f t="shared" ca="1" si="48"/>
        <v/>
      </c>
      <c r="X257" s="31" t="str">
        <f t="shared" ca="1" si="49"/>
        <v/>
      </c>
      <c r="Y257" s="31" t="str">
        <f t="shared" ca="1" si="50"/>
        <v/>
      </c>
      <c r="Z257" s="31" t="str">
        <f t="shared" ca="1" si="51"/>
        <v/>
      </c>
    </row>
    <row r="258" spans="1:26" ht="20">
      <c r="A258"/>
      <c r="F258" s="160" t="s">
        <v>536</v>
      </c>
      <c r="G258" s="160" t="s">
        <v>590</v>
      </c>
      <c r="H258" s="160">
        <v>4</v>
      </c>
      <c r="I258" s="160">
        <v>54</v>
      </c>
      <c r="J258" s="162" t="str">
        <f t="shared" si="52"/>
        <v>小６</v>
      </c>
      <c r="K258" s="162" t="str">
        <f t="shared" si="53"/>
        <v>H30</v>
      </c>
      <c r="L258" s="162" t="str">
        <f t="shared" si="42"/>
        <v>H30_小６</v>
      </c>
      <c r="M258" s="162">
        <f>+MATCH(K258&amp;"_"&amp;qidlist!J258,original!$1:$1,0)+2</f>
        <v>21</v>
      </c>
      <c r="N258" s="162" t="str">
        <f>+"qestionlist!"&amp;ADDRESS(1,MATCH(K258&amp;"_"&amp;qidlist!J258,original!$1:$1,0)+1)&amp;":"&amp;ADDRESS(10000,MATCH(K258&amp;"_"&amp;qidlist!J258,original!$1:$1,0)+1)</f>
        <v>qestionlist!$T$1:$T$10000</v>
      </c>
      <c r="O258" s="163" t="str">
        <f ca="1">+INDEX(qestionlist!AR:AR,MATCH(qidlist!I258,INDIRECT(qidlist!N258),0))</f>
        <v>発表をきく、発表をすることができる_３達</v>
      </c>
      <c r="P258" s="163" t="str">
        <f ca="1">+INDEX(qes_num_corr!K:K,MATCH(qidlist!O258,qes_num_corr!I:I,0),0)</f>
        <v>q129</v>
      </c>
      <c r="Q258" s="31" t="str">
        <f t="shared" ca="1" si="54"/>
        <v>小6q129</v>
      </c>
      <c r="R258" s="31" t="str">
        <f t="shared" ca="1" si="43"/>
        <v>先生の話や友達の発表をしっかり聞き，自分の考えを伝えることができていますか</v>
      </c>
      <c r="S258" s="31" t="str">
        <f t="shared" ca="1" si="44"/>
        <v>よくできる</v>
      </c>
      <c r="T258" s="31" t="str">
        <f t="shared" ca="1" si="45"/>
        <v>だいたいできる</v>
      </c>
      <c r="U258" s="31" t="str">
        <f t="shared" ca="1" si="46"/>
        <v>あまりできない</v>
      </c>
      <c r="V258" s="31" t="str">
        <f t="shared" ca="1" si="47"/>
        <v>できない</v>
      </c>
      <c r="W258" s="31" t="str">
        <f t="shared" ca="1" si="48"/>
        <v/>
      </c>
      <c r="X258" s="31" t="str">
        <f t="shared" ca="1" si="49"/>
        <v/>
      </c>
      <c r="Y258" s="31" t="str">
        <f t="shared" ca="1" si="50"/>
        <v/>
      </c>
      <c r="Z258" s="31" t="str">
        <f t="shared" ca="1" si="51"/>
        <v/>
      </c>
    </row>
    <row r="259" spans="1:26" ht="20">
      <c r="A259"/>
      <c r="F259" s="160" t="s">
        <v>536</v>
      </c>
      <c r="G259" s="160" t="s">
        <v>591</v>
      </c>
      <c r="H259" s="160">
        <v>4</v>
      </c>
      <c r="I259" s="160">
        <v>55</v>
      </c>
      <c r="J259" s="162" t="str">
        <f t="shared" si="52"/>
        <v>小６</v>
      </c>
      <c r="K259" s="162" t="str">
        <f t="shared" si="53"/>
        <v>H30</v>
      </c>
      <c r="L259" s="162" t="str">
        <f t="shared" si="42"/>
        <v>H30_小６</v>
      </c>
      <c r="M259" s="162">
        <f>+MATCH(K259&amp;"_"&amp;qidlist!J259,original!$1:$1,0)+2</f>
        <v>21</v>
      </c>
      <c r="N259" s="162" t="str">
        <f>+"qestionlist!"&amp;ADDRESS(1,MATCH(K259&amp;"_"&amp;qidlist!J259,original!$1:$1,0)+1)&amp;":"&amp;ADDRESS(10000,MATCH(K259&amp;"_"&amp;qidlist!J259,original!$1:$1,0)+1)</f>
        <v>qestionlist!$T$1:$T$10000</v>
      </c>
      <c r="O259" s="163" t="str">
        <f ca="1">+INDEX(qestionlist!AR:AR,MATCH(qidlist!I259,INDIRECT(qidlist!N259),0))</f>
        <v>集会で静かにし、姿勢を正すことができる_３達</v>
      </c>
      <c r="P259" s="163" t="str">
        <f ca="1">+INDEX(qes_num_corr!K:K,MATCH(qidlist!O259,qes_num_corr!I:I,0),0)</f>
        <v>q130</v>
      </c>
      <c r="Q259" s="31" t="str">
        <f t="shared" ca="1" si="54"/>
        <v>小6q130</v>
      </c>
      <c r="R259" s="31" t="str">
        <f t="shared" ca="1" si="43"/>
        <v>人の集まるところでは静かにし，し勢を正すことができていますか</v>
      </c>
      <c r="S259" s="31" t="str">
        <f t="shared" ca="1" si="44"/>
        <v>よくできる</v>
      </c>
      <c r="T259" s="31" t="str">
        <f t="shared" ca="1" si="45"/>
        <v>だいたいできる</v>
      </c>
      <c r="U259" s="31" t="str">
        <f t="shared" ca="1" si="46"/>
        <v>あまりできない</v>
      </c>
      <c r="V259" s="31" t="str">
        <f t="shared" ca="1" si="47"/>
        <v>できない</v>
      </c>
      <c r="W259" s="31" t="str">
        <f t="shared" ca="1" si="48"/>
        <v/>
      </c>
      <c r="X259" s="31" t="str">
        <f t="shared" ca="1" si="49"/>
        <v/>
      </c>
      <c r="Y259" s="31" t="str">
        <f t="shared" ca="1" si="50"/>
        <v/>
      </c>
      <c r="Z259" s="31" t="str">
        <f t="shared" ca="1" si="51"/>
        <v/>
      </c>
    </row>
    <row r="260" spans="1:26" ht="20">
      <c r="A260"/>
      <c r="F260" s="160" t="s">
        <v>536</v>
      </c>
      <c r="G260" s="160" t="s">
        <v>592</v>
      </c>
      <c r="H260" s="160">
        <v>4</v>
      </c>
      <c r="I260" s="160">
        <v>56</v>
      </c>
      <c r="J260" s="162" t="str">
        <f t="shared" si="52"/>
        <v>小６</v>
      </c>
      <c r="K260" s="162" t="str">
        <f t="shared" si="53"/>
        <v>H30</v>
      </c>
      <c r="L260" s="162" t="str">
        <f t="shared" si="42"/>
        <v>H30_小６</v>
      </c>
      <c r="M260" s="162">
        <f>+MATCH(K260&amp;"_"&amp;qidlist!J260,original!$1:$1,0)+2</f>
        <v>21</v>
      </c>
      <c r="N260" s="162" t="str">
        <f>+"qestionlist!"&amp;ADDRESS(1,MATCH(K260&amp;"_"&amp;qidlist!J260,original!$1:$1,0)+1)&amp;":"&amp;ADDRESS(10000,MATCH(K260&amp;"_"&amp;qidlist!J260,original!$1:$1,0)+1)</f>
        <v>qestionlist!$T$1:$T$10000</v>
      </c>
      <c r="O260" s="163" t="str">
        <f ca="1">+INDEX(qestionlist!AR:AR,MATCH(qidlist!I260,INDIRECT(qidlist!N260),0))</f>
        <v>学校をきれいにすることができる_３達</v>
      </c>
      <c r="P260" s="163" t="str">
        <f ca="1">+INDEX(qes_num_corr!K:K,MATCH(qidlist!O260,qes_num_corr!I:I,0),0)</f>
        <v>q131</v>
      </c>
      <c r="Q260" s="31" t="str">
        <f t="shared" ca="1" si="54"/>
        <v>小6q131</v>
      </c>
      <c r="R260" s="31" t="str">
        <f t="shared" ca="1" si="43"/>
        <v>進んでそうじをし，学校をきれいにすることができていますか</v>
      </c>
      <c r="S260" s="31" t="str">
        <f t="shared" ca="1" si="44"/>
        <v>よくできる</v>
      </c>
      <c r="T260" s="31" t="str">
        <f t="shared" ca="1" si="45"/>
        <v>だいたいできる</v>
      </c>
      <c r="U260" s="31" t="str">
        <f t="shared" ca="1" si="46"/>
        <v>あまりできない</v>
      </c>
      <c r="V260" s="31" t="str">
        <f t="shared" ca="1" si="47"/>
        <v>できない</v>
      </c>
      <c r="W260" s="31" t="str">
        <f t="shared" ca="1" si="48"/>
        <v/>
      </c>
      <c r="X260" s="31" t="str">
        <f t="shared" ca="1" si="49"/>
        <v/>
      </c>
      <c r="Y260" s="31" t="str">
        <f t="shared" ca="1" si="50"/>
        <v/>
      </c>
      <c r="Z260" s="31" t="str">
        <f t="shared" ca="1" si="51"/>
        <v/>
      </c>
    </row>
    <row r="261" spans="1:26" ht="20">
      <c r="A261"/>
      <c r="F261" s="160" t="s">
        <v>536</v>
      </c>
      <c r="G261" s="160" t="s">
        <v>593</v>
      </c>
      <c r="H261" s="160">
        <v>4</v>
      </c>
      <c r="I261" s="160">
        <v>57</v>
      </c>
      <c r="J261" s="162" t="str">
        <f t="shared" si="52"/>
        <v>小６</v>
      </c>
      <c r="K261" s="162" t="str">
        <f t="shared" si="53"/>
        <v>H30</v>
      </c>
      <c r="L261" s="162" t="str">
        <f t="shared" ref="L261:L324" si="55">K261&amp;"_"&amp;J261</f>
        <v>H30_小６</v>
      </c>
      <c r="M261" s="162">
        <f>+MATCH(K261&amp;"_"&amp;qidlist!J261,original!$1:$1,0)+2</f>
        <v>21</v>
      </c>
      <c r="N261" s="162" t="str">
        <f>+"qestionlist!"&amp;ADDRESS(1,MATCH(K261&amp;"_"&amp;qidlist!J261,original!$1:$1,0)+1)&amp;":"&amp;ADDRESS(10000,MATCH(K261&amp;"_"&amp;qidlist!J261,original!$1:$1,0)+1)</f>
        <v>qestionlist!$T$1:$T$10000</v>
      </c>
      <c r="O261" s="163" t="str">
        <f ca="1">+INDEX(qestionlist!AR:AR,MATCH(qidlist!I261,INDIRECT(qidlist!N261),0))</f>
        <v>学級は楽しかった_学級</v>
      </c>
      <c r="P261" s="163" t="str">
        <f ca="1">+INDEX(qes_num_corr!K:K,MATCH(qidlist!O261,qes_num_corr!I:I,0),0)</f>
        <v>q83</v>
      </c>
      <c r="Q261" s="31" t="str">
        <f t="shared" ca="1" si="54"/>
        <v>小6q83</v>
      </c>
      <c r="R261" s="31" t="str">
        <f t="shared" ref="R261:R324" ca="1" si="56">INDEX(INDIRECT(L261&amp;"!F:F"), MATCH(I261, INDIRECT(L261&amp;"!A:A"),0),0)</f>
        <v>学級での生活は楽しかったですか</v>
      </c>
      <c r="S261" s="31" t="str">
        <f t="shared" ref="S261:S324" ca="1" si="57">INDEX(INDIRECT(L261&amp;"!G:G"), MATCH(I261, INDIRECT(L261&amp;"!A:A"),0),0)&amp;""</f>
        <v>楽しかった</v>
      </c>
      <c r="T261" s="31" t="str">
        <f t="shared" ref="T261:T324" ca="1" si="58">INDEX(INDIRECT(L261&amp;"!H:H"), MATCH(I261, INDIRECT(L261&amp;"!A:A"),0),0)&amp;""</f>
        <v>どちらかといえば，楽しかった</v>
      </c>
      <c r="U261" s="31" t="str">
        <f t="shared" ref="U261:U324" ca="1" si="59">INDEX(INDIRECT(L261&amp;"!I:I"), MATCH(I261, INDIRECT(L261&amp;"!A:A"),0),0)&amp;""</f>
        <v>どちらかといえば，楽しくなかった</v>
      </c>
      <c r="V261" s="31" t="str">
        <f t="shared" ref="V261:V324" ca="1" si="60">INDEX(INDIRECT(L261&amp;"!J:J"), MATCH(I261, INDIRECT(L261&amp;"!A:A"),0),0)&amp;""</f>
        <v>楽しくなかった</v>
      </c>
      <c r="W261" s="31" t="str">
        <f t="shared" ref="W261:W324" ca="1" si="61">INDEX(INDIRECT(L261&amp;"!K:K"), MATCH(I261, INDIRECT(L261&amp;"!A:A"),0),0)&amp;""</f>
        <v/>
      </c>
      <c r="X261" s="31" t="str">
        <f t="shared" ref="X261:X324" ca="1" si="62">INDEX(INDIRECT(L261&amp;"!L:L"), MATCH(I261, INDIRECT(L261&amp;"!A:A"),0),0)&amp;""</f>
        <v/>
      </c>
      <c r="Y261" s="31" t="str">
        <f t="shared" ref="Y261:Y324" ca="1" si="63">INDEX(INDIRECT(L261&amp;"!M:M"), MATCH(I261, INDIRECT(L261&amp;"!A:A"),0),0)&amp;""</f>
        <v/>
      </c>
      <c r="Z261" s="31" t="str">
        <f t="shared" ref="Z261:Z324" ca="1" si="64">INDEX(INDIRECT(L261&amp;"!N:N"), MATCH(I261, INDIRECT(L261&amp;"!A:A"),0),0)&amp;""</f>
        <v/>
      </c>
    </row>
    <row r="262" spans="1:26" ht="20">
      <c r="A262"/>
      <c r="F262" s="160" t="s">
        <v>536</v>
      </c>
      <c r="G262" s="160" t="s">
        <v>594</v>
      </c>
      <c r="H262" s="160">
        <v>4</v>
      </c>
      <c r="I262" s="160">
        <v>58</v>
      </c>
      <c r="J262" s="162" t="str">
        <f t="shared" si="52"/>
        <v>小６</v>
      </c>
      <c r="K262" s="162" t="str">
        <f t="shared" si="53"/>
        <v>H30</v>
      </c>
      <c r="L262" s="162" t="str">
        <f t="shared" si="55"/>
        <v>H30_小６</v>
      </c>
      <c r="M262" s="162">
        <f>+MATCH(K262&amp;"_"&amp;qidlist!J262,original!$1:$1,0)+2</f>
        <v>21</v>
      </c>
      <c r="N262" s="162" t="str">
        <f>+"qestionlist!"&amp;ADDRESS(1,MATCH(K262&amp;"_"&amp;qidlist!J262,original!$1:$1,0)+1)&amp;":"&amp;ADDRESS(10000,MATCH(K262&amp;"_"&amp;qidlist!J262,original!$1:$1,0)+1)</f>
        <v>qestionlist!$T$1:$T$10000</v>
      </c>
      <c r="O262" s="163" t="str">
        <f ca="1">+INDEX(qestionlist!AR:AR,MATCH(qidlist!I262,INDIRECT(qidlist!N262),0))</f>
        <v>学級は落ち着いていた_学級</v>
      </c>
      <c r="P262" s="163" t="str">
        <f ca="1">+INDEX(qes_num_corr!K:K,MATCH(qidlist!O262,qes_num_corr!I:I,0),0)</f>
        <v>q84</v>
      </c>
      <c r="Q262" s="31" t="str">
        <f t="shared" ca="1" si="54"/>
        <v>小6q84</v>
      </c>
      <c r="R262" s="31" t="str">
        <f t="shared" ca="1" si="56"/>
        <v>学級は落ち着いて学習する様子でしたか</v>
      </c>
      <c r="S262" s="31" t="str">
        <f t="shared" ca="1" si="57"/>
        <v>そうだった</v>
      </c>
      <c r="T262" s="31" t="str">
        <f t="shared" ca="1" si="58"/>
        <v>どちらかといえば，そうだった</v>
      </c>
      <c r="U262" s="31" t="str">
        <f t="shared" ca="1" si="59"/>
        <v>どちらかといえば，そうではなかった</v>
      </c>
      <c r="V262" s="31" t="str">
        <f t="shared" ca="1" si="60"/>
        <v>そうではなかった</v>
      </c>
      <c r="W262" s="31" t="str">
        <f t="shared" ca="1" si="61"/>
        <v/>
      </c>
      <c r="X262" s="31" t="str">
        <f t="shared" ca="1" si="62"/>
        <v/>
      </c>
      <c r="Y262" s="31" t="str">
        <f t="shared" ca="1" si="63"/>
        <v/>
      </c>
      <c r="Z262" s="31" t="str">
        <f t="shared" ca="1" si="64"/>
        <v/>
      </c>
    </row>
    <row r="263" spans="1:26" ht="20">
      <c r="A263"/>
      <c r="F263" s="160" t="s">
        <v>536</v>
      </c>
      <c r="G263" s="160" t="s">
        <v>595</v>
      </c>
      <c r="H263" s="160">
        <v>4</v>
      </c>
      <c r="I263" s="160">
        <v>59</v>
      </c>
      <c r="J263" s="162" t="str">
        <f t="shared" si="52"/>
        <v>小６</v>
      </c>
      <c r="K263" s="162" t="str">
        <f t="shared" si="53"/>
        <v>H30</v>
      </c>
      <c r="L263" s="162" t="str">
        <f t="shared" si="55"/>
        <v>H30_小６</v>
      </c>
      <c r="M263" s="162">
        <f>+MATCH(K263&amp;"_"&amp;qidlist!J263,original!$1:$1,0)+2</f>
        <v>21</v>
      </c>
      <c r="N263" s="162" t="str">
        <f>+"qestionlist!"&amp;ADDRESS(1,MATCH(K263&amp;"_"&amp;qidlist!J263,original!$1:$1,0)+1)&amp;":"&amp;ADDRESS(10000,MATCH(K263&amp;"_"&amp;qidlist!J263,original!$1:$1,0)+1)</f>
        <v>qestionlist!$T$1:$T$10000</v>
      </c>
      <c r="O263" s="163" t="str">
        <f ca="1">+INDEX(qestionlist!AR:AR,MATCH(qidlist!I263,INDIRECT(qidlist!N263),0))</f>
        <v>学級はまとまっていた_学級</v>
      </c>
      <c r="P263" s="163" t="str">
        <f ca="1">+INDEX(qes_num_corr!K:K,MATCH(qidlist!O263,qes_num_corr!I:I,0),0)</f>
        <v>q209</v>
      </c>
      <c r="Q263" s="31" t="str">
        <f t="shared" ca="1" si="54"/>
        <v>小6q209</v>
      </c>
      <c r="R263" s="31" t="str">
        <f t="shared" ca="1" si="56"/>
        <v>あなたの学級は，いろいろな活動にまとまって取り組んでいたと思いますか（運動会や遠足などの学校行事も入ります）</v>
      </c>
      <c r="S263" s="31" t="str">
        <f t="shared" ca="1" si="57"/>
        <v>思う</v>
      </c>
      <c r="T263" s="31" t="str">
        <f t="shared" ca="1" si="58"/>
        <v>どちらかといえば，思う</v>
      </c>
      <c r="U263" s="31" t="str">
        <f t="shared" ca="1" si="59"/>
        <v>どちらかといえば，思わない</v>
      </c>
      <c r="V263" s="31" t="str">
        <f t="shared" ca="1" si="60"/>
        <v>思わない</v>
      </c>
      <c r="W263" s="31" t="str">
        <f t="shared" ca="1" si="61"/>
        <v/>
      </c>
      <c r="X263" s="31" t="str">
        <f t="shared" ca="1" si="62"/>
        <v/>
      </c>
      <c r="Y263" s="31" t="str">
        <f t="shared" ca="1" si="63"/>
        <v/>
      </c>
      <c r="Z263" s="31" t="str">
        <f t="shared" ca="1" si="64"/>
        <v/>
      </c>
    </row>
    <row r="264" spans="1:26" ht="20">
      <c r="A264"/>
      <c r="F264" s="160" t="s">
        <v>536</v>
      </c>
      <c r="G264" s="160" t="s">
        <v>596</v>
      </c>
      <c r="H264" s="160">
        <v>4</v>
      </c>
      <c r="I264" s="160">
        <v>60</v>
      </c>
      <c r="J264" s="162" t="str">
        <f t="shared" si="52"/>
        <v>小６</v>
      </c>
      <c r="K264" s="162" t="str">
        <f t="shared" si="53"/>
        <v>H30</v>
      </c>
      <c r="L264" s="162" t="str">
        <f t="shared" si="55"/>
        <v>H30_小６</v>
      </c>
      <c r="M264" s="162">
        <f>+MATCH(K264&amp;"_"&amp;qidlist!J264,original!$1:$1,0)+2</f>
        <v>21</v>
      </c>
      <c r="N264" s="162" t="str">
        <f>+"qestionlist!"&amp;ADDRESS(1,MATCH(K264&amp;"_"&amp;qidlist!J264,original!$1:$1,0)+1)&amp;":"&amp;ADDRESS(10000,MATCH(K264&amp;"_"&amp;qidlist!J264,original!$1:$1,0)+1)</f>
        <v>qestionlist!$T$1:$T$10000</v>
      </c>
      <c r="O264" s="163" t="str">
        <f ca="1">+INDEX(qestionlist!AR:AR,MATCH(qidlist!I264,INDIRECT(qidlist!N264),0))</f>
        <v>先生がよさを認めてくれた_学級</v>
      </c>
      <c r="P264" s="163" t="str">
        <f ca="1">+INDEX(qes_num_corr!K:K,MATCH(qidlist!O264,qes_num_corr!I:I,0),0)</f>
        <v>q208</v>
      </c>
      <c r="Q264" s="31" t="str">
        <f t="shared" ca="1" si="54"/>
        <v>小6q208</v>
      </c>
      <c r="R264" s="31" t="str">
        <f t="shared" ca="1" si="56"/>
        <v>学校の先生たちは自分のよいところを認めてくれましたか</v>
      </c>
      <c r="S264" s="31" t="str">
        <f t="shared" ca="1" si="57"/>
        <v>認めてくれた</v>
      </c>
      <c r="T264" s="31" t="str">
        <f t="shared" ca="1" si="58"/>
        <v>どちらかといえば，認めてくれた</v>
      </c>
      <c r="U264" s="31" t="str">
        <f t="shared" ca="1" si="59"/>
        <v>どちらかといえば，認めてくれなかった</v>
      </c>
      <c r="V264" s="31" t="str">
        <f t="shared" ca="1" si="60"/>
        <v>認めてくれなかった</v>
      </c>
      <c r="W264" s="31" t="str">
        <f t="shared" ca="1" si="61"/>
        <v/>
      </c>
      <c r="X264" s="31" t="str">
        <f t="shared" ca="1" si="62"/>
        <v/>
      </c>
      <c r="Y264" s="31" t="str">
        <f t="shared" ca="1" si="63"/>
        <v/>
      </c>
      <c r="Z264" s="31" t="str">
        <f t="shared" ca="1" si="64"/>
        <v/>
      </c>
    </row>
    <row r="265" spans="1:26" ht="20">
      <c r="A265"/>
      <c r="F265" s="160" t="s">
        <v>536</v>
      </c>
      <c r="G265" s="160" t="s">
        <v>597</v>
      </c>
      <c r="H265" s="160">
        <v>4</v>
      </c>
      <c r="I265" s="160">
        <v>61</v>
      </c>
      <c r="J265" s="162" t="str">
        <f t="shared" si="52"/>
        <v>小６</v>
      </c>
      <c r="K265" s="162" t="str">
        <f t="shared" si="53"/>
        <v>H30</v>
      </c>
      <c r="L265" s="162" t="str">
        <f t="shared" si="55"/>
        <v>H30_小６</v>
      </c>
      <c r="M265" s="162">
        <f>+MATCH(K265&amp;"_"&amp;qidlist!J265,original!$1:$1,0)+2</f>
        <v>21</v>
      </c>
      <c r="N265" s="162" t="str">
        <f>+"qestionlist!"&amp;ADDRESS(1,MATCH(K265&amp;"_"&amp;qidlist!J265,original!$1:$1,0)+1)&amp;":"&amp;ADDRESS(10000,MATCH(K265&amp;"_"&amp;qidlist!J265,original!$1:$1,0)+1)</f>
        <v>qestionlist!$T$1:$T$10000</v>
      </c>
      <c r="O265" s="163" t="str">
        <f ca="1">+INDEX(qestionlist!AR:AR,MATCH(qidlist!I265,INDIRECT(qidlist!N265),0))</f>
        <v>先生が相談にのってくれた_学級</v>
      </c>
      <c r="P265" s="163" t="str">
        <f ca="1">+INDEX(qes_num_corr!K:K,MATCH(qidlist!O265,qes_num_corr!I:I,0),0)</f>
        <v>q87</v>
      </c>
      <c r="Q265" s="31" t="str">
        <f t="shared" ca="1" si="54"/>
        <v>小6q87</v>
      </c>
      <c r="R265" s="31" t="str">
        <f t="shared" ca="1" si="56"/>
        <v>学校の先生たちは自分のなやみの相談にのってくれましたか</v>
      </c>
      <c r="S265" s="31" t="str">
        <f t="shared" ca="1" si="57"/>
        <v>のってくれた</v>
      </c>
      <c r="T265" s="31" t="str">
        <f t="shared" ca="1" si="58"/>
        <v>どちらかといえば，のってくれた</v>
      </c>
      <c r="U265" s="31" t="str">
        <f t="shared" ca="1" si="59"/>
        <v>どちらかといえば，のってくれなかった</v>
      </c>
      <c r="V265" s="31" t="str">
        <f t="shared" ca="1" si="60"/>
        <v>のってくれなかった</v>
      </c>
      <c r="W265" s="31" t="str">
        <f t="shared" ca="1" si="61"/>
        <v/>
      </c>
      <c r="X265" s="31" t="str">
        <f t="shared" ca="1" si="62"/>
        <v/>
      </c>
      <c r="Y265" s="31" t="str">
        <f t="shared" ca="1" si="63"/>
        <v/>
      </c>
      <c r="Z265" s="31" t="str">
        <f t="shared" ca="1" si="64"/>
        <v/>
      </c>
    </row>
    <row r="266" spans="1:26" ht="20">
      <c r="A266"/>
      <c r="F266" s="160" t="s">
        <v>536</v>
      </c>
      <c r="G266" s="160" t="s">
        <v>598</v>
      </c>
      <c r="H266" s="160">
        <v>4</v>
      </c>
      <c r="I266" s="160">
        <v>62</v>
      </c>
      <c r="J266" s="162" t="str">
        <f t="shared" si="52"/>
        <v>小６</v>
      </c>
      <c r="K266" s="162" t="str">
        <f t="shared" si="53"/>
        <v>H30</v>
      </c>
      <c r="L266" s="162" t="str">
        <f t="shared" si="55"/>
        <v>H30_小６</v>
      </c>
      <c r="M266" s="162">
        <f>+MATCH(K266&amp;"_"&amp;qidlist!J266,original!$1:$1,0)+2</f>
        <v>21</v>
      </c>
      <c r="N266" s="162" t="str">
        <f>+"qestionlist!"&amp;ADDRESS(1,MATCH(K266&amp;"_"&amp;qidlist!J266,original!$1:$1,0)+1)&amp;":"&amp;ADDRESS(10000,MATCH(K266&amp;"_"&amp;qidlist!J266,original!$1:$1,0)+1)</f>
        <v>qestionlist!$T$1:$T$10000</v>
      </c>
      <c r="O266" s="163" t="str">
        <f ca="1">+INDEX(qestionlist!AR:AR,MATCH(qidlist!I266,INDIRECT(qidlist!N266),0))</f>
        <v>友達がよいところを認めてくれた_学級</v>
      </c>
      <c r="P266" s="163" t="str">
        <f ca="1">+INDEX(qes_num_corr!K:K,MATCH(qidlist!O266,qes_num_corr!I:I,0),0)</f>
        <v>q86</v>
      </c>
      <c r="Q266" s="31" t="str">
        <f t="shared" ca="1" si="54"/>
        <v>小6q86</v>
      </c>
      <c r="R266" s="31" t="str">
        <f t="shared" ca="1" si="56"/>
        <v>学校の友達は自分のよいところを認めてくれましたか</v>
      </c>
      <c r="S266" s="31" t="str">
        <f t="shared" ca="1" si="57"/>
        <v>認めてくれた</v>
      </c>
      <c r="T266" s="31" t="str">
        <f t="shared" ca="1" si="58"/>
        <v>どちらかといえば，認めてくれた</v>
      </c>
      <c r="U266" s="31" t="str">
        <f t="shared" ca="1" si="59"/>
        <v>どちらかといえば，認めてくれなかった</v>
      </c>
      <c r="V266" s="31" t="str">
        <f t="shared" ca="1" si="60"/>
        <v>認めてくれなかった</v>
      </c>
      <c r="W266" s="31" t="str">
        <f t="shared" ca="1" si="61"/>
        <v/>
      </c>
      <c r="X266" s="31" t="str">
        <f t="shared" ca="1" si="62"/>
        <v/>
      </c>
      <c r="Y266" s="31" t="str">
        <f t="shared" ca="1" si="63"/>
        <v/>
      </c>
      <c r="Z266" s="31" t="str">
        <f t="shared" ca="1" si="64"/>
        <v/>
      </c>
    </row>
    <row r="267" spans="1:26" ht="20">
      <c r="A267"/>
      <c r="F267" s="160" t="s">
        <v>536</v>
      </c>
      <c r="G267" s="160" t="s">
        <v>599</v>
      </c>
      <c r="H267" s="160">
        <v>4</v>
      </c>
      <c r="I267" s="160">
        <v>63</v>
      </c>
      <c r="J267" s="162" t="str">
        <f t="shared" si="52"/>
        <v>小６</v>
      </c>
      <c r="K267" s="162" t="str">
        <f t="shared" si="53"/>
        <v>H30</v>
      </c>
      <c r="L267" s="162" t="str">
        <f t="shared" si="55"/>
        <v>H30_小６</v>
      </c>
      <c r="M267" s="162">
        <f>+MATCH(K267&amp;"_"&amp;qidlist!J267,original!$1:$1,0)+2</f>
        <v>21</v>
      </c>
      <c r="N267" s="162" t="str">
        <f>+"qestionlist!"&amp;ADDRESS(1,MATCH(K267&amp;"_"&amp;qidlist!J267,original!$1:$1,0)+1)&amp;":"&amp;ADDRESS(10000,MATCH(K267&amp;"_"&amp;qidlist!J267,original!$1:$1,0)+1)</f>
        <v>qestionlist!$T$1:$T$10000</v>
      </c>
      <c r="O267" s="163" t="str">
        <f ca="1">+INDEX(qestionlist!AR:AR,MATCH(qidlist!I267,INDIRECT(qidlist!N267),0))</f>
        <v>先生はわかるまで教えてくれた_学級</v>
      </c>
      <c r="P267" s="163" t="str">
        <f ca="1">+INDEX(qes_num_corr!K:K,MATCH(qidlist!O267,qes_num_corr!I:I,0),0)</f>
        <v>q210</v>
      </c>
      <c r="Q267" s="31" t="str">
        <f t="shared" ca="1" si="54"/>
        <v>小6q210</v>
      </c>
      <c r="R267" s="31" t="str">
        <f t="shared" ca="1" si="56"/>
        <v>先生は，授業やテストで理解していないところや，まちがえたところについて，わかるまで教えてくれましたか</v>
      </c>
      <c r="S267" s="31" t="str">
        <f t="shared" ca="1" si="57"/>
        <v>教えてくれた</v>
      </c>
      <c r="T267" s="31" t="str">
        <f t="shared" ca="1" si="58"/>
        <v>どちらかといえば，教えてくれた</v>
      </c>
      <c r="U267" s="31" t="str">
        <f t="shared" ca="1" si="59"/>
        <v>どちらかといえば，教えてくれなかった</v>
      </c>
      <c r="V267" s="31" t="str">
        <f t="shared" ca="1" si="60"/>
        <v>教えてくれなかった</v>
      </c>
      <c r="W267" s="31" t="str">
        <f t="shared" ca="1" si="61"/>
        <v/>
      </c>
      <c r="X267" s="31" t="str">
        <f t="shared" ca="1" si="62"/>
        <v/>
      </c>
      <c r="Y267" s="31" t="str">
        <f t="shared" ca="1" si="63"/>
        <v/>
      </c>
      <c r="Z267" s="31" t="str">
        <f t="shared" ca="1" si="64"/>
        <v/>
      </c>
    </row>
    <row r="268" spans="1:26" ht="20">
      <c r="A268"/>
      <c r="F268" s="160" t="s">
        <v>536</v>
      </c>
      <c r="G268" s="160" t="s">
        <v>600</v>
      </c>
      <c r="H268" s="160">
        <v>4</v>
      </c>
      <c r="I268" s="160">
        <v>64</v>
      </c>
      <c r="J268" s="162" t="str">
        <f t="shared" si="52"/>
        <v>小６</v>
      </c>
      <c r="K268" s="162" t="str">
        <f t="shared" si="53"/>
        <v>H30</v>
      </c>
      <c r="L268" s="162" t="str">
        <f t="shared" si="55"/>
        <v>H30_小６</v>
      </c>
      <c r="M268" s="162">
        <f>+MATCH(K268&amp;"_"&amp;qidlist!J268,original!$1:$1,0)+2</f>
        <v>21</v>
      </c>
      <c r="N268" s="162" t="str">
        <f>+"qestionlist!"&amp;ADDRESS(1,MATCH(K268&amp;"_"&amp;qidlist!J268,original!$1:$1,0)+1)&amp;":"&amp;ADDRESS(10000,MATCH(K268&amp;"_"&amp;qidlist!J268,original!$1:$1,0)+1)</f>
        <v>qestionlist!$T$1:$T$10000</v>
      </c>
      <c r="O268" s="163" t="str">
        <f ca="1">+INDEX(qestionlist!AR:AR,MATCH(qidlist!I268,INDIRECT(qidlist!N268),0))</f>
        <v>友達の考えを聞いてよくわかる_国語ALの実施</v>
      </c>
      <c r="P268" s="163" t="str">
        <f ca="1">+INDEX(qes_num_corr!K:K,MATCH(qidlist!O268,qes_num_corr!I:I,0),0)</f>
        <v>q88</v>
      </c>
      <c r="Q268" s="31" t="str">
        <f t="shared" ca="1" si="54"/>
        <v>小6q88</v>
      </c>
      <c r="R268" s="31" t="str">
        <f t="shared" ca="1" si="56"/>
        <v>友達の考えを聞いて，文章の内容や表現の仕方がよくわかったこと</v>
      </c>
      <c r="S268" s="31" t="str">
        <f t="shared" ca="1" si="57"/>
        <v>よくあった</v>
      </c>
      <c r="T268" s="31" t="str">
        <f t="shared" ca="1" si="58"/>
        <v>ときどきあった</v>
      </c>
      <c r="U268" s="31" t="str">
        <f t="shared" ca="1" si="59"/>
        <v>あまりなかった</v>
      </c>
      <c r="V268" s="31" t="str">
        <f t="shared" ca="1" si="60"/>
        <v>ほとんど，または全くなかった</v>
      </c>
      <c r="W268" s="31" t="str">
        <f t="shared" ca="1" si="61"/>
        <v/>
      </c>
      <c r="X268" s="31" t="str">
        <f t="shared" ca="1" si="62"/>
        <v/>
      </c>
      <c r="Y268" s="31" t="str">
        <f t="shared" ca="1" si="63"/>
        <v/>
      </c>
      <c r="Z268" s="31" t="str">
        <f t="shared" ca="1" si="64"/>
        <v/>
      </c>
    </row>
    <row r="269" spans="1:26" ht="20">
      <c r="A269"/>
      <c r="F269" s="160" t="s">
        <v>536</v>
      </c>
      <c r="G269" s="160" t="s">
        <v>601</v>
      </c>
      <c r="H269" s="160">
        <v>4</v>
      </c>
      <c r="I269" s="160">
        <v>65</v>
      </c>
      <c r="J269" s="162" t="str">
        <f t="shared" si="52"/>
        <v>小６</v>
      </c>
      <c r="K269" s="162" t="str">
        <f t="shared" si="53"/>
        <v>H30</v>
      </c>
      <c r="L269" s="162" t="str">
        <f t="shared" si="55"/>
        <v>H30_小６</v>
      </c>
      <c r="M269" s="162">
        <f>+MATCH(K269&amp;"_"&amp;qidlist!J269,original!$1:$1,0)+2</f>
        <v>21</v>
      </c>
      <c r="N269" s="162" t="str">
        <f>+"qestionlist!"&amp;ADDRESS(1,MATCH(K269&amp;"_"&amp;qidlist!J269,original!$1:$1,0)+1)&amp;":"&amp;ADDRESS(10000,MATCH(K269&amp;"_"&amp;qidlist!J269,original!$1:$1,0)+1)</f>
        <v>qestionlist!$T$1:$T$10000</v>
      </c>
      <c r="O269" s="163" t="str">
        <f ca="1">+INDEX(qestionlist!AR:AR,MATCH(qidlist!I269,INDIRECT(qidlist!N269),0))</f>
        <v>理由をつけて発表したり書いたりできる_国語ALの実施</v>
      </c>
      <c r="P269" s="163" t="str">
        <f ca="1">+INDEX(qes_num_corr!K:K,MATCH(qidlist!O269,qes_num_corr!I:I,0),0)</f>
        <v>q89</v>
      </c>
      <c r="Q269" s="31" t="str">
        <f t="shared" ca="1" si="54"/>
        <v>小6q89</v>
      </c>
      <c r="R269" s="31" t="str">
        <f t="shared" ca="1" si="56"/>
        <v>自分の考えを理由を付けて発表したり，書いたりできたこと</v>
      </c>
      <c r="S269" s="31" t="str">
        <f t="shared" ca="1" si="57"/>
        <v>よくあった</v>
      </c>
      <c r="T269" s="31" t="str">
        <f t="shared" ca="1" si="58"/>
        <v>ときどきあった</v>
      </c>
      <c r="U269" s="31" t="str">
        <f t="shared" ca="1" si="59"/>
        <v>あまりなかった</v>
      </c>
      <c r="V269" s="31" t="str">
        <f t="shared" ca="1" si="60"/>
        <v>ほとんど，または全くなかった</v>
      </c>
      <c r="W269" s="31" t="str">
        <f t="shared" ca="1" si="61"/>
        <v/>
      </c>
      <c r="X269" s="31" t="str">
        <f t="shared" ca="1" si="62"/>
        <v/>
      </c>
      <c r="Y269" s="31" t="str">
        <f t="shared" ca="1" si="63"/>
        <v/>
      </c>
      <c r="Z269" s="31" t="str">
        <f t="shared" ca="1" si="64"/>
        <v/>
      </c>
    </row>
    <row r="270" spans="1:26" ht="20">
      <c r="A270"/>
      <c r="F270" s="160" t="s">
        <v>536</v>
      </c>
      <c r="G270" s="160" t="s">
        <v>602</v>
      </c>
      <c r="H270" s="160">
        <v>4</v>
      </c>
      <c r="I270" s="160">
        <v>66</v>
      </c>
      <c r="J270" s="162" t="str">
        <f t="shared" si="52"/>
        <v>小６</v>
      </c>
      <c r="K270" s="162" t="str">
        <f t="shared" si="53"/>
        <v>H30</v>
      </c>
      <c r="L270" s="162" t="str">
        <f t="shared" si="55"/>
        <v>H30_小６</v>
      </c>
      <c r="M270" s="162">
        <f>+MATCH(K270&amp;"_"&amp;qidlist!J270,original!$1:$1,0)+2</f>
        <v>21</v>
      </c>
      <c r="N270" s="162" t="str">
        <f>+"qestionlist!"&amp;ADDRESS(1,MATCH(K270&amp;"_"&amp;qidlist!J270,original!$1:$1,0)+1)&amp;":"&amp;ADDRESS(10000,MATCH(K270&amp;"_"&amp;qidlist!J270,original!$1:$1,0)+1)</f>
        <v>qestionlist!$T$1:$T$10000</v>
      </c>
      <c r="O270" s="163" t="str">
        <f ca="1">+INDEX(qestionlist!AR:AR,MATCH(qidlist!I270,INDIRECT(qidlist!N270),0))</f>
        <v>授業のまとめを先生が見る_国語ALの実施</v>
      </c>
      <c r="P270" s="163" t="str">
        <f ca="1">+INDEX(qes_num_corr!K:K,MATCH(qidlist!O270,qes_num_corr!I:I,0),0)</f>
        <v>q90</v>
      </c>
      <c r="Q270" s="31" t="str">
        <f t="shared" ca="1" si="54"/>
        <v>小6q90</v>
      </c>
      <c r="R270" s="31" t="str">
        <f t="shared" ca="1" si="56"/>
        <v>ノートやワークシート，プリントに書いた授業のまとめを先生に見てもらうこと</v>
      </c>
      <c r="S270" s="31" t="str">
        <f t="shared" ca="1" si="57"/>
        <v>よくあった</v>
      </c>
      <c r="T270" s="31" t="str">
        <f t="shared" ca="1" si="58"/>
        <v>ときどきあった</v>
      </c>
      <c r="U270" s="31" t="str">
        <f t="shared" ca="1" si="59"/>
        <v>あまりなかった</v>
      </c>
      <c r="V270" s="31" t="str">
        <f t="shared" ca="1" si="60"/>
        <v>ほとんど，または全くなかった</v>
      </c>
      <c r="W270" s="31" t="str">
        <f t="shared" ca="1" si="61"/>
        <v/>
      </c>
      <c r="X270" s="31" t="str">
        <f t="shared" ca="1" si="62"/>
        <v/>
      </c>
      <c r="Y270" s="31" t="str">
        <f t="shared" ca="1" si="63"/>
        <v/>
      </c>
      <c r="Z270" s="31" t="str">
        <f t="shared" ca="1" si="64"/>
        <v/>
      </c>
    </row>
    <row r="271" spans="1:26" ht="20">
      <c r="A271"/>
      <c r="F271" s="160" t="s">
        <v>536</v>
      </c>
      <c r="G271" s="160" t="s">
        <v>603</v>
      </c>
      <c r="H271" s="160">
        <v>4</v>
      </c>
      <c r="I271" s="160">
        <v>67</v>
      </c>
      <c r="J271" s="162" t="str">
        <f t="shared" si="52"/>
        <v>小６</v>
      </c>
      <c r="K271" s="162" t="str">
        <f t="shared" si="53"/>
        <v>H30</v>
      </c>
      <c r="L271" s="162" t="str">
        <f t="shared" si="55"/>
        <v>H30_小６</v>
      </c>
      <c r="M271" s="162">
        <f>+MATCH(K271&amp;"_"&amp;qidlist!J271,original!$1:$1,0)+2</f>
        <v>21</v>
      </c>
      <c r="N271" s="162" t="str">
        <f>+"qestionlist!"&amp;ADDRESS(1,MATCH(K271&amp;"_"&amp;qidlist!J271,original!$1:$1,0)+1)&amp;":"&amp;ADDRESS(10000,MATCH(K271&amp;"_"&amp;qidlist!J271,original!$1:$1,0)+1)</f>
        <v>qestionlist!$T$1:$T$10000</v>
      </c>
      <c r="O271" s="163" t="str">
        <f ca="1">+INDEX(qestionlist!AR:AR,MATCH(qidlist!I271,INDIRECT(qidlist!N271),0))</f>
        <v>ドリルをする【逆転項目】_国語ALの実施</v>
      </c>
      <c r="P271" s="163" t="str">
        <f ca="1">+INDEX(qes_num_corr!K:K,MATCH(qidlist!O271,qes_num_corr!I:I,0),0)</f>
        <v>q91</v>
      </c>
      <c r="Q271" s="31" t="str">
        <f t="shared" ca="1" si="54"/>
        <v>小6q91</v>
      </c>
      <c r="R271" s="31" t="str">
        <f t="shared" ca="1" si="56"/>
        <v>ドリルなどをすること</v>
      </c>
      <c r="S271" s="31" t="str">
        <f t="shared" ca="1" si="57"/>
        <v>よくあった</v>
      </c>
      <c r="T271" s="31" t="str">
        <f t="shared" ca="1" si="58"/>
        <v>ときどきあった</v>
      </c>
      <c r="U271" s="31" t="str">
        <f t="shared" ca="1" si="59"/>
        <v>あまりなかった</v>
      </c>
      <c r="V271" s="31" t="str">
        <f t="shared" ca="1" si="60"/>
        <v>ほとんど，または全くなかった</v>
      </c>
      <c r="W271" s="31" t="str">
        <f t="shared" ca="1" si="61"/>
        <v/>
      </c>
      <c r="X271" s="31" t="str">
        <f t="shared" ca="1" si="62"/>
        <v/>
      </c>
      <c r="Y271" s="31" t="str">
        <f t="shared" ca="1" si="63"/>
        <v/>
      </c>
      <c r="Z271" s="31" t="str">
        <f t="shared" ca="1" si="64"/>
        <v/>
      </c>
    </row>
    <row r="272" spans="1:26" ht="20">
      <c r="A272"/>
      <c r="F272" s="160" t="s">
        <v>536</v>
      </c>
      <c r="G272" s="160" t="s">
        <v>604</v>
      </c>
      <c r="H272" s="160">
        <v>4</v>
      </c>
      <c r="I272" s="160">
        <v>68</v>
      </c>
      <c r="J272" s="162" t="str">
        <f t="shared" si="52"/>
        <v>小６</v>
      </c>
      <c r="K272" s="162" t="str">
        <f t="shared" si="53"/>
        <v>H30</v>
      </c>
      <c r="L272" s="162" t="str">
        <f t="shared" si="55"/>
        <v>H30_小６</v>
      </c>
      <c r="M272" s="162">
        <f>+MATCH(K272&amp;"_"&amp;qidlist!J272,original!$1:$1,0)+2</f>
        <v>21</v>
      </c>
      <c r="N272" s="162" t="str">
        <f>+"qestionlist!"&amp;ADDRESS(1,MATCH(K272&amp;"_"&amp;qidlist!J272,original!$1:$1,0)+1)&amp;":"&amp;ADDRESS(10000,MATCH(K272&amp;"_"&amp;qidlist!J272,original!$1:$1,0)+1)</f>
        <v>qestionlist!$T$1:$T$10000</v>
      </c>
      <c r="O272" s="163" t="str">
        <f ca="1">+INDEX(qestionlist!AR:AR,MATCH(qidlist!I272,INDIRECT(qidlist!N272),0))</f>
        <v>考えを出し合って解決する_国語ALの実施</v>
      </c>
      <c r="P272" s="163" t="str">
        <f ca="1">+INDEX(qes_num_corr!K:K,MATCH(qidlist!O272,qes_num_corr!I:I,0),0)</f>
        <v>q92</v>
      </c>
      <c r="Q272" s="31" t="str">
        <f t="shared" ca="1" si="54"/>
        <v>小6q92</v>
      </c>
      <c r="R272" s="31" t="str">
        <f t="shared" ca="1" si="56"/>
        <v>グループで活動するときに，一人の考えだけでなくみんなで考えを出し合って課題を解決すること</v>
      </c>
      <c r="S272" s="31" t="str">
        <f t="shared" ca="1" si="57"/>
        <v>よくあった</v>
      </c>
      <c r="T272" s="31" t="str">
        <f t="shared" ca="1" si="58"/>
        <v>ときどきあった</v>
      </c>
      <c r="U272" s="31" t="str">
        <f t="shared" ca="1" si="59"/>
        <v>あまりなかった</v>
      </c>
      <c r="V272" s="31" t="str">
        <f t="shared" ca="1" si="60"/>
        <v>ほとんど，または全くなかった</v>
      </c>
      <c r="W272" s="31" t="str">
        <f t="shared" ca="1" si="61"/>
        <v/>
      </c>
      <c r="X272" s="31" t="str">
        <f t="shared" ca="1" si="62"/>
        <v/>
      </c>
      <c r="Y272" s="31" t="str">
        <f t="shared" ca="1" si="63"/>
        <v/>
      </c>
      <c r="Z272" s="31" t="str">
        <f t="shared" ca="1" si="64"/>
        <v/>
      </c>
    </row>
    <row r="273" spans="1:26" ht="20">
      <c r="A273"/>
      <c r="F273" s="160" t="s">
        <v>536</v>
      </c>
      <c r="G273" s="160" t="s">
        <v>605</v>
      </c>
      <c r="H273" s="160">
        <v>4</v>
      </c>
      <c r="I273" s="160">
        <v>69</v>
      </c>
      <c r="J273" s="162" t="str">
        <f t="shared" si="52"/>
        <v>小６</v>
      </c>
      <c r="K273" s="162" t="str">
        <f t="shared" si="53"/>
        <v>H30</v>
      </c>
      <c r="L273" s="162" t="str">
        <f t="shared" si="55"/>
        <v>H30_小６</v>
      </c>
      <c r="M273" s="162">
        <f>+MATCH(K273&amp;"_"&amp;qidlist!J273,original!$1:$1,0)+2</f>
        <v>21</v>
      </c>
      <c r="N273" s="162" t="str">
        <f>+"qestionlist!"&amp;ADDRESS(1,MATCH(K273&amp;"_"&amp;qidlist!J273,original!$1:$1,0)+1)&amp;":"&amp;ADDRESS(10000,MATCH(K273&amp;"_"&amp;qidlist!J273,original!$1:$1,0)+1)</f>
        <v>qestionlist!$T$1:$T$10000</v>
      </c>
      <c r="O273" s="163" t="str">
        <f ca="1">+INDEX(qestionlist!AR:AR,MATCH(qidlist!I273,INDIRECT(qidlist!N273),0))</f>
        <v>いるいろな考えを発表する_国語ALの実施</v>
      </c>
      <c r="P273" s="163" t="str">
        <f ca="1">+INDEX(qes_num_corr!K:K,MATCH(qidlist!O273,qes_num_corr!I:I,0),0)</f>
        <v>q93</v>
      </c>
      <c r="Q273" s="31" t="str">
        <f t="shared" ca="1" si="54"/>
        <v>小6q93</v>
      </c>
      <c r="R273" s="31" t="str">
        <f t="shared" ca="1" si="56"/>
        <v>授業で課題を解決するときに，みんなでいろいろな考えを発表すること</v>
      </c>
      <c r="S273" s="31" t="str">
        <f t="shared" ca="1" si="57"/>
        <v>よくあった</v>
      </c>
      <c r="T273" s="31" t="str">
        <f t="shared" ca="1" si="58"/>
        <v>ときどきあった</v>
      </c>
      <c r="U273" s="31" t="str">
        <f t="shared" ca="1" si="59"/>
        <v>あまりなかった</v>
      </c>
      <c r="V273" s="31" t="str">
        <f t="shared" ca="1" si="60"/>
        <v>ほとんど，または全くなかった</v>
      </c>
      <c r="W273" s="31" t="str">
        <f t="shared" ca="1" si="61"/>
        <v/>
      </c>
      <c r="X273" s="31" t="str">
        <f t="shared" ca="1" si="62"/>
        <v/>
      </c>
      <c r="Y273" s="31" t="str">
        <f t="shared" ca="1" si="63"/>
        <v/>
      </c>
      <c r="Z273" s="31" t="str">
        <f t="shared" ca="1" si="64"/>
        <v/>
      </c>
    </row>
    <row r="274" spans="1:26" ht="20">
      <c r="A274"/>
      <c r="F274" s="160" t="s">
        <v>536</v>
      </c>
      <c r="G274" s="160" t="s">
        <v>606</v>
      </c>
      <c r="H274" s="160">
        <v>4</v>
      </c>
      <c r="I274" s="160">
        <v>70</v>
      </c>
      <c r="J274" s="162" t="str">
        <f t="shared" si="52"/>
        <v>小６</v>
      </c>
      <c r="K274" s="162" t="str">
        <f t="shared" si="53"/>
        <v>H30</v>
      </c>
      <c r="L274" s="162" t="str">
        <f t="shared" si="55"/>
        <v>H30_小６</v>
      </c>
      <c r="M274" s="162">
        <f>+MATCH(K274&amp;"_"&amp;qidlist!J274,original!$1:$1,0)+2</f>
        <v>21</v>
      </c>
      <c r="N274" s="162" t="str">
        <f>+"qestionlist!"&amp;ADDRESS(1,MATCH(K274&amp;"_"&amp;qidlist!J274,original!$1:$1,0)+1)&amp;":"&amp;ADDRESS(10000,MATCH(K274&amp;"_"&amp;qidlist!J274,original!$1:$1,0)+1)</f>
        <v>qestionlist!$T$1:$T$10000</v>
      </c>
      <c r="O274" s="163" t="str">
        <f ca="1">+INDEX(qestionlist!AR:AR,MATCH(qidlist!I274,INDIRECT(qidlist!N274),0))</f>
        <v>授業の始めに解決方法を考える_国語ALの実施</v>
      </c>
      <c r="P274" s="163" t="str">
        <f ca="1">+INDEX(qes_num_corr!K:K,MATCH(qidlist!O274,qes_num_corr!I:I,0),0)</f>
        <v>q94</v>
      </c>
      <c r="Q274" s="31" t="str">
        <f t="shared" ca="1" si="54"/>
        <v>小6q94</v>
      </c>
      <c r="R274" s="31" t="str">
        <f t="shared" ca="1" si="56"/>
        <v>授業の始めに，先生から，どうやったら課題を解決できるか考えるように言われること</v>
      </c>
      <c r="S274" s="31" t="str">
        <f t="shared" ca="1" si="57"/>
        <v>よくあった</v>
      </c>
      <c r="T274" s="31" t="str">
        <f t="shared" ca="1" si="58"/>
        <v>ときどきあった</v>
      </c>
      <c r="U274" s="31" t="str">
        <f t="shared" ca="1" si="59"/>
        <v>あまりなかった</v>
      </c>
      <c r="V274" s="31" t="str">
        <f t="shared" ca="1" si="60"/>
        <v>ほとんど，または全くなかった</v>
      </c>
      <c r="W274" s="31" t="str">
        <f t="shared" ca="1" si="61"/>
        <v/>
      </c>
      <c r="X274" s="31" t="str">
        <f t="shared" ca="1" si="62"/>
        <v/>
      </c>
      <c r="Y274" s="31" t="str">
        <f t="shared" ca="1" si="63"/>
        <v/>
      </c>
      <c r="Z274" s="31" t="str">
        <f t="shared" ca="1" si="64"/>
        <v/>
      </c>
    </row>
    <row r="275" spans="1:26" ht="20">
      <c r="A275"/>
      <c r="F275" s="160" t="s">
        <v>536</v>
      </c>
      <c r="G275" s="160" t="s">
        <v>607</v>
      </c>
      <c r="H275" s="160">
        <v>4</v>
      </c>
      <c r="I275" s="160">
        <v>71</v>
      </c>
      <c r="J275" s="162" t="str">
        <f t="shared" si="52"/>
        <v>小６</v>
      </c>
      <c r="K275" s="162" t="str">
        <f t="shared" si="53"/>
        <v>H30</v>
      </c>
      <c r="L275" s="162" t="str">
        <f t="shared" si="55"/>
        <v>H30_小６</v>
      </c>
      <c r="M275" s="162">
        <f>+MATCH(K275&amp;"_"&amp;qidlist!J275,original!$1:$1,0)+2</f>
        <v>21</v>
      </c>
      <c r="N275" s="162" t="str">
        <f>+"qestionlist!"&amp;ADDRESS(1,MATCH(K275&amp;"_"&amp;qidlist!J275,original!$1:$1,0)+1)&amp;":"&amp;ADDRESS(10000,MATCH(K275&amp;"_"&amp;qidlist!J275,original!$1:$1,0)+1)</f>
        <v>qestionlist!$T$1:$T$10000</v>
      </c>
      <c r="O275" s="163" t="str">
        <f ca="1">+INDEX(qestionlist!AR:AR,MATCH(qidlist!I275,INDIRECT(qidlist!N275),0))</f>
        <v>授業の最後に次時の疑問が浮かぶ_国語ALの実施</v>
      </c>
      <c r="P275" s="163" t="str">
        <f ca="1">+INDEX(qes_num_corr!K:K,MATCH(qidlist!O275,qes_num_corr!I:I,0),0)</f>
        <v>q95</v>
      </c>
      <c r="Q275" s="31" t="str">
        <f t="shared" ca="1" si="54"/>
        <v>小6q95</v>
      </c>
      <c r="R275" s="31" t="str">
        <f t="shared" ca="1" si="56"/>
        <v>授業の始めには気が付かなかった疑問が，授業の終わりに，頭にうかんできたこと</v>
      </c>
      <c r="S275" s="31" t="str">
        <f t="shared" ca="1" si="57"/>
        <v>よくあった</v>
      </c>
      <c r="T275" s="31" t="str">
        <f t="shared" ca="1" si="58"/>
        <v>ときどきあった</v>
      </c>
      <c r="U275" s="31" t="str">
        <f t="shared" ca="1" si="59"/>
        <v>あまりなかった</v>
      </c>
      <c r="V275" s="31" t="str">
        <f t="shared" ca="1" si="60"/>
        <v>ほとんど，または全くなかった</v>
      </c>
      <c r="W275" s="31" t="str">
        <f t="shared" ca="1" si="61"/>
        <v/>
      </c>
      <c r="X275" s="31" t="str">
        <f t="shared" ca="1" si="62"/>
        <v/>
      </c>
      <c r="Y275" s="31" t="str">
        <f t="shared" ca="1" si="63"/>
        <v/>
      </c>
      <c r="Z275" s="31" t="str">
        <f t="shared" ca="1" si="64"/>
        <v/>
      </c>
    </row>
    <row r="276" spans="1:26" ht="20">
      <c r="A276"/>
      <c r="F276" s="160" t="s">
        <v>536</v>
      </c>
      <c r="G276" s="160" t="s">
        <v>608</v>
      </c>
      <c r="H276" s="160">
        <v>4</v>
      </c>
      <c r="I276" s="160">
        <v>72</v>
      </c>
      <c r="J276" s="162" t="str">
        <f t="shared" si="52"/>
        <v>小６</v>
      </c>
      <c r="K276" s="162" t="str">
        <f t="shared" si="53"/>
        <v>H30</v>
      </c>
      <c r="L276" s="162" t="str">
        <f t="shared" si="55"/>
        <v>H30_小６</v>
      </c>
      <c r="M276" s="162">
        <f>+MATCH(K276&amp;"_"&amp;qidlist!J276,original!$1:$1,0)+2</f>
        <v>21</v>
      </c>
      <c r="N276" s="162" t="str">
        <f>+"qestionlist!"&amp;ADDRESS(1,MATCH(K276&amp;"_"&amp;qidlist!J276,original!$1:$1,0)+1)&amp;":"&amp;ADDRESS(10000,MATCH(K276&amp;"_"&amp;qidlist!J276,original!$1:$1,0)+1)</f>
        <v>qestionlist!$T$1:$T$10000</v>
      </c>
      <c r="O276" s="163" t="str">
        <f ca="1">+INDEX(qestionlist!AR:AR,MATCH(qidlist!I276,INDIRECT(qidlist!N276),0))</f>
        <v>宿題をしている_生活</v>
      </c>
      <c r="P276" s="163" t="str">
        <f ca="1">+INDEX(qes_num_corr!K:K,MATCH(qidlist!O276,qes_num_corr!I:I,0),0)</f>
        <v>q107</v>
      </c>
      <c r="Q276" s="31" t="str">
        <f t="shared" ca="1" si="54"/>
        <v>小6q107</v>
      </c>
      <c r="R276" s="31" t="str">
        <f t="shared" ca="1" si="56"/>
        <v>学校の宿題をしていますか</v>
      </c>
      <c r="S276" s="31" t="str">
        <f t="shared" ca="1" si="57"/>
        <v>している</v>
      </c>
      <c r="T276" s="31" t="str">
        <f t="shared" ca="1" si="58"/>
        <v>どちらかといえば，している</v>
      </c>
      <c r="U276" s="31" t="str">
        <f t="shared" ca="1" si="59"/>
        <v>あまりしていない</v>
      </c>
      <c r="V276" s="31" t="str">
        <f t="shared" ca="1" si="60"/>
        <v>全くしていない</v>
      </c>
      <c r="W276" s="31" t="str">
        <f t="shared" ca="1" si="61"/>
        <v/>
      </c>
      <c r="X276" s="31" t="str">
        <f t="shared" ca="1" si="62"/>
        <v/>
      </c>
      <c r="Y276" s="31" t="str">
        <f t="shared" ca="1" si="63"/>
        <v/>
      </c>
      <c r="Z276" s="31" t="str">
        <f t="shared" ca="1" si="64"/>
        <v/>
      </c>
    </row>
    <row r="277" spans="1:26" ht="20">
      <c r="A277"/>
      <c r="F277" s="160" t="s">
        <v>536</v>
      </c>
      <c r="G277" s="160" t="s">
        <v>609</v>
      </c>
      <c r="H277" s="160">
        <v>4</v>
      </c>
      <c r="I277" s="160">
        <v>73</v>
      </c>
      <c r="J277" s="162" t="str">
        <f t="shared" si="52"/>
        <v>小６</v>
      </c>
      <c r="K277" s="162" t="str">
        <f t="shared" si="53"/>
        <v>H30</v>
      </c>
      <c r="L277" s="162" t="str">
        <f t="shared" si="55"/>
        <v>H30_小６</v>
      </c>
      <c r="M277" s="162">
        <f>+MATCH(K277&amp;"_"&amp;qidlist!J277,original!$1:$1,0)+2</f>
        <v>21</v>
      </c>
      <c r="N277" s="162" t="str">
        <f>+"qestionlist!"&amp;ADDRESS(1,MATCH(K277&amp;"_"&amp;qidlist!J277,original!$1:$1,0)+1)&amp;":"&amp;ADDRESS(10000,MATCH(K277&amp;"_"&amp;qidlist!J277,original!$1:$1,0)+1)</f>
        <v>qestionlist!$T$1:$T$10000</v>
      </c>
      <c r="O277" s="163" t="str">
        <f ca="1">+INDEX(qestionlist!AR:AR,MATCH(qidlist!I277,INDIRECT(qidlist!N277),0))</f>
        <v>家で予習・復習をしている_生活</v>
      </c>
      <c r="P277" s="163" t="str">
        <f ca="1">+INDEX(qes_num_corr!K:K,MATCH(qidlist!O277,qes_num_corr!I:I,0),0)</f>
        <v>q108</v>
      </c>
      <c r="Q277" s="31" t="str">
        <f t="shared" ca="1" si="54"/>
        <v>小6q108</v>
      </c>
      <c r="R277" s="31" t="str">
        <f t="shared" ca="1" si="56"/>
        <v>学校の授業の予習や復習をしていますか</v>
      </c>
      <c r="S277" s="31" t="str">
        <f t="shared" ca="1" si="57"/>
        <v>している</v>
      </c>
      <c r="T277" s="31" t="str">
        <f t="shared" ca="1" si="58"/>
        <v>どちらかといえば，している</v>
      </c>
      <c r="U277" s="31" t="str">
        <f t="shared" ca="1" si="59"/>
        <v>あまりしていない</v>
      </c>
      <c r="V277" s="31" t="str">
        <f t="shared" ca="1" si="60"/>
        <v>全くしていない</v>
      </c>
      <c r="W277" s="31" t="str">
        <f t="shared" ca="1" si="61"/>
        <v/>
      </c>
      <c r="X277" s="31" t="str">
        <f t="shared" ca="1" si="62"/>
        <v/>
      </c>
      <c r="Y277" s="31" t="str">
        <f t="shared" ca="1" si="63"/>
        <v/>
      </c>
      <c r="Z277" s="31" t="str">
        <f t="shared" ca="1" si="64"/>
        <v/>
      </c>
    </row>
    <row r="278" spans="1:26" ht="20">
      <c r="A278"/>
      <c r="F278" s="160" t="s">
        <v>536</v>
      </c>
      <c r="G278" s="160" t="s">
        <v>610</v>
      </c>
      <c r="H278" s="160">
        <v>6</v>
      </c>
      <c r="I278" s="160">
        <v>74</v>
      </c>
      <c r="J278" s="162" t="str">
        <f t="shared" si="52"/>
        <v>小６</v>
      </c>
      <c r="K278" s="162" t="str">
        <f t="shared" si="53"/>
        <v>H30</v>
      </c>
      <c r="L278" s="162" t="str">
        <f t="shared" si="55"/>
        <v>H30_小６</v>
      </c>
      <c r="M278" s="162">
        <f>+MATCH(K278&amp;"_"&amp;qidlist!J278,original!$1:$1,0)+2</f>
        <v>21</v>
      </c>
      <c r="N278" s="162" t="str">
        <f>+"qestionlist!"&amp;ADDRESS(1,MATCH(K278&amp;"_"&amp;qidlist!J278,original!$1:$1,0)+1)&amp;":"&amp;ADDRESS(10000,MATCH(K278&amp;"_"&amp;qidlist!J278,original!$1:$1,0)+1)</f>
        <v>qestionlist!$T$1:$T$10000</v>
      </c>
      <c r="O278" s="163" t="str">
        <f ca="1">+INDEX(qestionlist!AR:AR,MATCH(qidlist!I278,INDIRECT(qidlist!N278),0))</f>
        <v>平日の勉強時間_生活</v>
      </c>
      <c r="P278" s="163" t="str">
        <f ca="1">+INDEX(qes_num_corr!K:K,MATCH(qidlist!O278,qes_num_corr!I:I,0),0)</f>
        <v>q109</v>
      </c>
      <c r="Q278" s="31" t="str">
        <f t="shared" ca="1" si="54"/>
        <v>小6q109</v>
      </c>
      <c r="R278" s="31" t="str">
        <f t="shared" ca="1" si="56"/>
        <v>学校の授業時間以外に，ふだん（月～金曜日），１日当たりどれくらいの時間，勉強をしますか（学習じゅくで勉強している時間や家庭教師に教わっている時間も入ります）</v>
      </c>
      <c r="S278" s="31" t="str">
        <f t="shared" ca="1" si="57"/>
        <v>３時間以上</v>
      </c>
      <c r="T278" s="31" t="str">
        <f t="shared" ca="1" si="58"/>
        <v>２時間以上，３時間より少ない</v>
      </c>
      <c r="U278" s="31" t="str">
        <f t="shared" ca="1" si="59"/>
        <v>１時間以上，２時間より少ない</v>
      </c>
      <c r="V278" s="31" t="str">
        <f t="shared" ca="1" si="60"/>
        <v>３０分以上，１時間より少ない</v>
      </c>
      <c r="W278" s="31" t="str">
        <f t="shared" ca="1" si="61"/>
        <v>３０分より少ない</v>
      </c>
      <c r="X278" s="31" t="str">
        <f t="shared" ca="1" si="62"/>
        <v>全くしない</v>
      </c>
      <c r="Y278" s="31" t="str">
        <f t="shared" ca="1" si="63"/>
        <v/>
      </c>
      <c r="Z278" s="31" t="str">
        <f t="shared" ca="1" si="64"/>
        <v/>
      </c>
    </row>
    <row r="279" spans="1:26" ht="20">
      <c r="A279"/>
      <c r="F279" s="160" t="s">
        <v>536</v>
      </c>
      <c r="G279" s="160" t="s">
        <v>611</v>
      </c>
      <c r="H279" s="160">
        <v>6</v>
      </c>
      <c r="I279" s="160">
        <v>75</v>
      </c>
      <c r="J279" s="162" t="str">
        <f t="shared" si="52"/>
        <v>小６</v>
      </c>
      <c r="K279" s="162" t="str">
        <f t="shared" si="53"/>
        <v>H30</v>
      </c>
      <c r="L279" s="162" t="str">
        <f t="shared" si="55"/>
        <v>H30_小６</v>
      </c>
      <c r="M279" s="162">
        <f>+MATCH(K279&amp;"_"&amp;qidlist!J279,original!$1:$1,0)+2</f>
        <v>21</v>
      </c>
      <c r="N279" s="162" t="str">
        <f>+"qestionlist!"&amp;ADDRESS(1,MATCH(K279&amp;"_"&amp;qidlist!J279,original!$1:$1,0)+1)&amp;":"&amp;ADDRESS(10000,MATCH(K279&amp;"_"&amp;qidlist!J279,original!$1:$1,0)+1)</f>
        <v>qestionlist!$T$1:$T$10000</v>
      </c>
      <c r="O279" s="163" t="str">
        <f ca="1">+INDEX(qestionlist!AR:AR,MATCH(qidlist!I279,INDIRECT(qidlist!N279),0))</f>
        <v>土日の勉強時間_生活</v>
      </c>
      <c r="P279" s="163" t="str">
        <f ca="1">+INDEX(qes_num_corr!K:K,MATCH(qidlist!O279,qes_num_corr!I:I,0),0)</f>
        <v>q110</v>
      </c>
      <c r="Q279" s="31" t="str">
        <f t="shared" ca="1" si="54"/>
        <v>小6q110</v>
      </c>
      <c r="R279" s="31" t="str">
        <f t="shared" ca="1" si="56"/>
        <v>土曜日や日曜日など学校が休みの日に，１日当たりどれくらいの時間，勉強をしますか（学習じゅくで勉強している時間や家庭教師に教わっている時間も入ります）</v>
      </c>
      <c r="S279" s="31" t="str">
        <f t="shared" ca="1" si="57"/>
        <v>４時間以上</v>
      </c>
      <c r="T279" s="31" t="str">
        <f t="shared" ca="1" si="58"/>
        <v>３時間以上，４時間より少ない</v>
      </c>
      <c r="U279" s="31" t="str">
        <f t="shared" ca="1" si="59"/>
        <v>２時間以上，３時間より少ない</v>
      </c>
      <c r="V279" s="31" t="str">
        <f t="shared" ca="1" si="60"/>
        <v>１時間以上，２時間より少ない</v>
      </c>
      <c r="W279" s="31" t="str">
        <f t="shared" ca="1" si="61"/>
        <v>１時間より少ない</v>
      </c>
      <c r="X279" s="31" t="str">
        <f t="shared" ca="1" si="62"/>
        <v>全くしない</v>
      </c>
      <c r="Y279" s="31" t="str">
        <f t="shared" ca="1" si="63"/>
        <v/>
      </c>
      <c r="Z279" s="31" t="str">
        <f t="shared" ca="1" si="64"/>
        <v/>
      </c>
    </row>
    <row r="280" spans="1:26" ht="20">
      <c r="A280"/>
      <c r="F280" s="160" t="s">
        <v>536</v>
      </c>
      <c r="G280" s="160" t="s">
        <v>612</v>
      </c>
      <c r="H280" s="160">
        <v>8</v>
      </c>
      <c r="I280" s="160">
        <v>76</v>
      </c>
      <c r="J280" s="162" t="str">
        <f t="shared" si="52"/>
        <v>小６</v>
      </c>
      <c r="K280" s="162" t="str">
        <f t="shared" si="53"/>
        <v>H30</v>
      </c>
      <c r="L280" s="162" t="str">
        <f t="shared" si="55"/>
        <v>H30_小６</v>
      </c>
      <c r="M280" s="162">
        <f>+MATCH(K280&amp;"_"&amp;qidlist!J280,original!$1:$1,0)+2</f>
        <v>21</v>
      </c>
      <c r="N280" s="162" t="str">
        <f>+"qestionlist!"&amp;ADDRESS(1,MATCH(K280&amp;"_"&amp;qidlist!J280,original!$1:$1,0)+1)&amp;":"&amp;ADDRESS(10000,MATCH(K280&amp;"_"&amp;qidlist!J280,original!$1:$1,0)+1)</f>
        <v>qestionlist!$T$1:$T$10000</v>
      </c>
      <c r="O280" s="163" t="str">
        <f ca="1">+INDEX(qestionlist!AR:AR,MATCH(qidlist!I280,INDIRECT(qidlist!N280),0))</f>
        <v>１週間の塾の時間_生活</v>
      </c>
      <c r="P280" s="163" t="str">
        <f ca="1">+INDEX(qes_num_corr!K:K,MATCH(qidlist!O280,qes_num_corr!I:I,0),0)</f>
        <v>q111</v>
      </c>
      <c r="Q280" s="31" t="str">
        <f t="shared" ca="1" si="54"/>
        <v>小6q111</v>
      </c>
      <c r="R280" s="31" t="str">
        <f t="shared" ca="1" si="56"/>
        <v>学習じゅく（家庭教師に教わっている場合も入ります）で１週間で，どのくらいの時間，勉強をしますか</v>
      </c>
      <c r="S280" s="31" t="str">
        <f t="shared" ca="1" si="57"/>
        <v>１２時間以上</v>
      </c>
      <c r="T280" s="31" t="str">
        <f t="shared" ca="1" si="58"/>
        <v>１０時間以上，１２時間より少ない</v>
      </c>
      <c r="U280" s="31" t="str">
        <f t="shared" ca="1" si="59"/>
        <v>８時間以上，１０時間より少ない</v>
      </c>
      <c r="V280" s="31" t="str">
        <f t="shared" ca="1" si="60"/>
        <v>６時間以上，８時間より少ない</v>
      </c>
      <c r="W280" s="31" t="str">
        <f t="shared" ca="1" si="61"/>
        <v>４時間以上，６時間より少ない</v>
      </c>
      <c r="X280" s="31" t="str">
        <f t="shared" ca="1" si="62"/>
        <v>２時間以上，４時間より少ない</v>
      </c>
      <c r="Y280" s="31" t="str">
        <f t="shared" ca="1" si="63"/>
        <v>２時間より少ない</v>
      </c>
      <c r="Z280" s="31" t="str">
        <f t="shared" ca="1" si="64"/>
        <v>通っていない</v>
      </c>
    </row>
    <row r="281" spans="1:26" ht="20">
      <c r="A281"/>
      <c r="F281" s="160" t="s">
        <v>536</v>
      </c>
      <c r="G281" s="160" t="s">
        <v>613</v>
      </c>
      <c r="H281" s="160">
        <v>5</v>
      </c>
      <c r="I281" s="160">
        <v>77</v>
      </c>
      <c r="J281" s="162" t="str">
        <f t="shared" si="52"/>
        <v>小６</v>
      </c>
      <c r="K281" s="162" t="str">
        <f t="shared" si="53"/>
        <v>H30</v>
      </c>
      <c r="L281" s="162" t="str">
        <f t="shared" si="55"/>
        <v>H30_小６</v>
      </c>
      <c r="M281" s="162">
        <f>+MATCH(K281&amp;"_"&amp;qidlist!J281,original!$1:$1,0)+2</f>
        <v>21</v>
      </c>
      <c r="N281" s="162" t="str">
        <f>+"qestionlist!"&amp;ADDRESS(1,MATCH(K281&amp;"_"&amp;qidlist!J281,original!$1:$1,0)+1)&amp;":"&amp;ADDRESS(10000,MATCH(K281&amp;"_"&amp;qidlist!J281,original!$1:$1,0)+1)</f>
        <v>qestionlist!$T$1:$T$10000</v>
      </c>
      <c r="O281" s="163" t="str">
        <f ca="1">+INDEX(qestionlist!AR:AR,MATCH(qidlist!I281,INDIRECT(qidlist!N281),0))</f>
        <v>１カ月で読む本の量_生活</v>
      </c>
      <c r="P281" s="163" t="str">
        <f ca="1">+INDEX(qes_num_corr!K:K,MATCH(qidlist!O281,qes_num_corr!I:I,0),0)</f>
        <v>q112</v>
      </c>
      <c r="Q281" s="31" t="str">
        <f t="shared" ca="1" si="54"/>
        <v>小6q112</v>
      </c>
      <c r="R281" s="31" t="str">
        <f t="shared" ca="1" si="56"/>
        <v>1か月に，何さつくらいの本を読みますか（教科書や参考書，まん画や雑しはのぞきます）</v>
      </c>
      <c r="S281" s="31" t="str">
        <f t="shared" ca="1" si="57"/>
        <v>１さつも読まない</v>
      </c>
      <c r="T281" s="31" t="str">
        <f t="shared" ca="1" si="58"/>
        <v>１～２さつ</v>
      </c>
      <c r="U281" s="31" t="str">
        <f t="shared" ca="1" si="59"/>
        <v>３～４さつ</v>
      </c>
      <c r="V281" s="31" t="str">
        <f t="shared" ca="1" si="60"/>
        <v>５～１０さつ</v>
      </c>
      <c r="W281" s="31" t="str">
        <f t="shared" ca="1" si="61"/>
        <v>１１さつ以上</v>
      </c>
      <c r="X281" s="31" t="str">
        <f t="shared" ca="1" si="62"/>
        <v/>
      </c>
      <c r="Y281" s="31" t="str">
        <f t="shared" ca="1" si="63"/>
        <v/>
      </c>
      <c r="Z281" s="31" t="str">
        <f t="shared" ca="1" si="64"/>
        <v/>
      </c>
    </row>
    <row r="282" spans="1:26" ht="20">
      <c r="A282"/>
      <c r="F282" s="160" t="s">
        <v>536</v>
      </c>
      <c r="G282" s="160" t="s">
        <v>614</v>
      </c>
      <c r="H282" s="160">
        <v>5</v>
      </c>
      <c r="I282" s="160">
        <v>78</v>
      </c>
      <c r="J282" s="162" t="str">
        <f t="shared" si="52"/>
        <v>小６</v>
      </c>
      <c r="K282" s="162" t="str">
        <f t="shared" si="53"/>
        <v>H30</v>
      </c>
      <c r="L282" s="162" t="str">
        <f t="shared" si="55"/>
        <v>H30_小６</v>
      </c>
      <c r="M282" s="162">
        <f>+MATCH(K282&amp;"_"&amp;qidlist!J282,original!$1:$1,0)+2</f>
        <v>21</v>
      </c>
      <c r="N282" s="162" t="str">
        <f>+"qestionlist!"&amp;ADDRESS(1,MATCH(K282&amp;"_"&amp;qidlist!J282,original!$1:$1,0)+1)&amp;":"&amp;ADDRESS(10000,MATCH(K282&amp;"_"&amp;qidlist!J282,original!$1:$1,0)+1)</f>
        <v>qestionlist!$T$1:$T$10000</v>
      </c>
      <c r="O282" s="163" t="str">
        <f ca="1">+INDEX(qestionlist!AR:AR,MATCH(qidlist!I282,INDIRECT(qidlist!N282),0))</f>
        <v>家にある本の量_生活</v>
      </c>
      <c r="P282" s="163" t="str">
        <f ca="1">+INDEX(qes_num_corr!K:K,MATCH(qidlist!O282,qes_num_corr!I:I,0),0)</f>
        <v>q113</v>
      </c>
      <c r="Q282" s="31" t="str">
        <f t="shared" ca="1" si="54"/>
        <v>小6q113</v>
      </c>
      <c r="R282" s="31" t="str">
        <f t="shared" ca="1" si="56"/>
        <v>家には，自分や家の人が読む本がどれくらいありますか</v>
      </c>
      <c r="S282" s="31" t="str">
        <f t="shared" ca="1" si="57"/>
        <v>ほとんどない（０～１０さつ）</v>
      </c>
      <c r="T282" s="31" t="str">
        <f t="shared" ca="1" si="58"/>
        <v>本だな１列分（１１～２５さつ）</v>
      </c>
      <c r="U282" s="31" t="str">
        <f t="shared" ca="1" si="59"/>
        <v>本だな１つ分（２６～１００さつ）</v>
      </c>
      <c r="V282" s="31" t="str">
        <f t="shared" ca="1" si="60"/>
        <v>本だな２つ分（１０１～２００さつ）</v>
      </c>
      <c r="W282" s="31" t="str">
        <f t="shared" ca="1" si="61"/>
        <v>本だな３つ分（２０１～３００さつ）</v>
      </c>
      <c r="X282" s="31" t="str">
        <f t="shared" ca="1" si="62"/>
        <v/>
      </c>
      <c r="Y282" s="31" t="str">
        <f t="shared" ca="1" si="63"/>
        <v/>
      </c>
      <c r="Z282" s="31" t="str">
        <f t="shared" ca="1" si="64"/>
        <v/>
      </c>
    </row>
    <row r="283" spans="1:26" ht="20">
      <c r="A283"/>
      <c r="F283" s="160" t="s">
        <v>536</v>
      </c>
      <c r="G283" s="160" t="s">
        <v>615</v>
      </c>
      <c r="H283" s="160">
        <v>6</v>
      </c>
      <c r="I283" s="160">
        <v>79</v>
      </c>
      <c r="J283" s="162" t="str">
        <f t="shared" si="52"/>
        <v>小６</v>
      </c>
      <c r="K283" s="162" t="str">
        <f t="shared" si="53"/>
        <v>H30</v>
      </c>
      <c r="L283" s="162" t="str">
        <f t="shared" si="55"/>
        <v>H30_小６</v>
      </c>
      <c r="M283" s="162">
        <f>+MATCH(K283&amp;"_"&amp;qidlist!J283,original!$1:$1,0)+2</f>
        <v>21</v>
      </c>
      <c r="N283" s="162" t="str">
        <f>+"qestionlist!"&amp;ADDRESS(1,MATCH(K283&amp;"_"&amp;qidlist!J283,original!$1:$1,0)+1)&amp;":"&amp;ADDRESS(10000,MATCH(K283&amp;"_"&amp;qidlist!J283,original!$1:$1,0)+1)</f>
        <v>qestionlist!$T$1:$T$10000</v>
      </c>
      <c r="O283" s="163" t="str">
        <f ca="1">+INDEX(qestionlist!AR:AR,MATCH(qidlist!I283,INDIRECT(qidlist!N283),0))</f>
        <v>平日のゲーム時間_生活</v>
      </c>
      <c r="P283" s="163" t="str">
        <f ca="1">+INDEX(qes_num_corr!K:K,MATCH(qidlist!O283,qes_num_corr!I:I,0),0)</f>
        <v>q114</v>
      </c>
      <c r="Q283" s="31" t="str">
        <f t="shared" ca="1" si="54"/>
        <v>小6q114</v>
      </c>
      <c r="R283" s="31" t="str">
        <f t="shared" ca="1" si="56"/>
        <v>ふだん（月～金曜日），１日当たりどれくらいの時間，テレビゲーム（コンピュータゲーム，けい帯式のゲーム，けい帯電話やスマートフォンを使ったゲームも入ります）をしますか</v>
      </c>
      <c r="S283" s="31" t="str">
        <f t="shared" ca="1" si="57"/>
        <v>４時間以上</v>
      </c>
      <c r="T283" s="31" t="str">
        <f t="shared" ca="1" si="58"/>
        <v>３時間以上，４時間より少ない</v>
      </c>
      <c r="U283" s="31" t="str">
        <f t="shared" ca="1" si="59"/>
        <v>２時間以上，３時間より少ない</v>
      </c>
      <c r="V283" s="31" t="str">
        <f t="shared" ca="1" si="60"/>
        <v>１時間以上，２時間より少ない</v>
      </c>
      <c r="W283" s="31" t="str">
        <f t="shared" ca="1" si="61"/>
        <v>１時間より少ない</v>
      </c>
      <c r="X283" s="31" t="str">
        <f t="shared" ca="1" si="62"/>
        <v>全くしない</v>
      </c>
      <c r="Y283" s="31" t="str">
        <f t="shared" ca="1" si="63"/>
        <v/>
      </c>
      <c r="Z283" s="31" t="str">
        <f t="shared" ca="1" si="64"/>
        <v/>
      </c>
    </row>
    <row r="284" spans="1:26" ht="20">
      <c r="A284"/>
      <c r="F284" s="160" t="s">
        <v>536</v>
      </c>
      <c r="G284" s="160" t="s">
        <v>616</v>
      </c>
      <c r="H284" s="160">
        <v>2</v>
      </c>
      <c r="I284" s="160">
        <v>80</v>
      </c>
      <c r="J284" s="162" t="str">
        <f t="shared" si="52"/>
        <v>小６</v>
      </c>
      <c r="K284" s="162" t="str">
        <f t="shared" si="53"/>
        <v>H30</v>
      </c>
      <c r="L284" s="162" t="str">
        <f t="shared" si="55"/>
        <v>H30_小６</v>
      </c>
      <c r="M284" s="162">
        <f>+MATCH(K284&amp;"_"&amp;qidlist!J284,original!$1:$1,0)+2</f>
        <v>21</v>
      </c>
      <c r="N284" s="162" t="str">
        <f>+"qestionlist!"&amp;ADDRESS(1,MATCH(K284&amp;"_"&amp;qidlist!J284,original!$1:$1,0)+1)&amp;":"&amp;ADDRESS(10000,MATCH(K284&amp;"_"&amp;qidlist!J284,original!$1:$1,0)+1)</f>
        <v>qestionlist!$T$1:$T$10000</v>
      </c>
      <c r="O284" s="163" t="str">
        <f ca="1">+INDEX(qestionlist!AR:AR,MATCH(qidlist!I284,INDIRECT(qidlist!N284),0))</f>
        <v>ゲームの約束_生活</v>
      </c>
      <c r="P284" s="163" t="str">
        <f ca="1">+INDEX(qes_num_corr!K:K,MATCH(qidlist!O284,qes_num_corr!I:I,0),0)</f>
        <v>q115</v>
      </c>
      <c r="Q284" s="31" t="str">
        <f t="shared" ca="1" si="54"/>
        <v>小6q115</v>
      </c>
      <c r="R284" s="31" t="str">
        <f t="shared" ca="1" si="56"/>
        <v>テレビゲーム（コンピュータゲーム，けい帯式のゲーム，けい帯電話やスマートフォンを使ったゲームも入ります）をすることについて，家の人と約束を決めていますか</v>
      </c>
      <c r="S284" s="31" t="str">
        <f t="shared" ca="1" si="57"/>
        <v>決めている</v>
      </c>
      <c r="T284" s="31" t="str">
        <f t="shared" ca="1" si="58"/>
        <v>決めていない</v>
      </c>
      <c r="U284" s="31" t="str">
        <f t="shared" ca="1" si="59"/>
        <v/>
      </c>
      <c r="V284" s="31" t="str">
        <f t="shared" ca="1" si="60"/>
        <v/>
      </c>
      <c r="W284" s="31" t="str">
        <f t="shared" ca="1" si="61"/>
        <v/>
      </c>
      <c r="X284" s="31" t="str">
        <f t="shared" ca="1" si="62"/>
        <v/>
      </c>
      <c r="Y284" s="31" t="str">
        <f t="shared" ca="1" si="63"/>
        <v/>
      </c>
      <c r="Z284" s="31" t="str">
        <f t="shared" ca="1" si="64"/>
        <v/>
      </c>
    </row>
    <row r="285" spans="1:26" ht="20">
      <c r="A285"/>
      <c r="F285" s="160" t="s">
        <v>536</v>
      </c>
      <c r="G285" s="160" t="s">
        <v>617</v>
      </c>
      <c r="H285" s="160">
        <v>7</v>
      </c>
      <c r="I285" s="160">
        <v>81</v>
      </c>
      <c r="J285" s="162" t="str">
        <f t="shared" si="52"/>
        <v>小６</v>
      </c>
      <c r="K285" s="162" t="str">
        <f t="shared" si="53"/>
        <v>H30</v>
      </c>
      <c r="L285" s="162" t="str">
        <f t="shared" si="55"/>
        <v>H30_小６</v>
      </c>
      <c r="M285" s="162">
        <f>+MATCH(K285&amp;"_"&amp;qidlist!J285,original!$1:$1,0)+2</f>
        <v>21</v>
      </c>
      <c r="N285" s="162" t="str">
        <f>+"qestionlist!"&amp;ADDRESS(1,MATCH(K285&amp;"_"&amp;qidlist!J285,original!$1:$1,0)+1)&amp;":"&amp;ADDRESS(10000,MATCH(K285&amp;"_"&amp;qidlist!J285,original!$1:$1,0)+1)</f>
        <v>qestionlist!$T$1:$T$10000</v>
      </c>
      <c r="O285" s="163" t="str">
        <f ca="1">+INDEX(qestionlist!AR:AR,MATCH(qidlist!I285,INDIRECT(qidlist!N285),0))</f>
        <v>平日の携帯時間_生活</v>
      </c>
      <c r="P285" s="163" t="str">
        <f ca="1">+INDEX(qes_num_corr!K:K,MATCH(qidlist!O285,qes_num_corr!I:I,0),0)</f>
        <v>q116</v>
      </c>
      <c r="Q285" s="31" t="str">
        <f t="shared" ca="1" si="54"/>
        <v>小6q116</v>
      </c>
      <c r="R285" s="31" t="str">
        <f t="shared" ca="1" si="56"/>
        <v>ふだん（月～金曜日），１日当たりどれくらいの時間，けい帯電話やスマートフォンで通話やメール，インターネットをしますか（けい帯電話やスマートフォンを使ってゲームをする時間はのぞきます）</v>
      </c>
      <c r="S285" s="31" t="str">
        <f t="shared" ca="1" si="57"/>
        <v>４時間以上</v>
      </c>
      <c r="T285" s="31" t="str">
        <f t="shared" ca="1" si="58"/>
        <v>３時間以上，４時間より少ない</v>
      </c>
      <c r="U285" s="31" t="str">
        <f t="shared" ca="1" si="59"/>
        <v>２時間以上，３時間より少ない</v>
      </c>
      <c r="V285" s="31" t="str">
        <f t="shared" ca="1" si="60"/>
        <v>１時間以上，２時間より少ない</v>
      </c>
      <c r="W285" s="31" t="str">
        <f t="shared" ca="1" si="61"/>
        <v>３０分以上，１時間より少ない</v>
      </c>
      <c r="X285" s="31" t="str">
        <f t="shared" ca="1" si="62"/>
        <v>３０分より少ない</v>
      </c>
      <c r="Y285" s="31" t="str">
        <f t="shared" ca="1" si="63"/>
        <v>けい帯電話やスマートフォンを持っていない</v>
      </c>
      <c r="Z285" s="31" t="str">
        <f t="shared" ca="1" si="64"/>
        <v/>
      </c>
    </row>
    <row r="286" spans="1:26" ht="20">
      <c r="A286"/>
      <c r="F286" s="160" t="s">
        <v>536</v>
      </c>
      <c r="G286" s="160" t="s">
        <v>618</v>
      </c>
      <c r="H286" s="160">
        <v>2</v>
      </c>
      <c r="I286" s="160">
        <v>82</v>
      </c>
      <c r="J286" s="162" t="str">
        <f t="shared" si="52"/>
        <v>小６</v>
      </c>
      <c r="K286" s="162" t="str">
        <f t="shared" si="53"/>
        <v>H30</v>
      </c>
      <c r="L286" s="162" t="str">
        <f t="shared" si="55"/>
        <v>H30_小６</v>
      </c>
      <c r="M286" s="162">
        <f>+MATCH(K286&amp;"_"&amp;qidlist!J286,original!$1:$1,0)+2</f>
        <v>21</v>
      </c>
      <c r="N286" s="162" t="str">
        <f>+"qestionlist!"&amp;ADDRESS(1,MATCH(K286&amp;"_"&amp;qidlist!J286,original!$1:$1,0)+1)&amp;":"&amp;ADDRESS(10000,MATCH(K286&amp;"_"&amp;qidlist!J286,original!$1:$1,0)+1)</f>
        <v>qestionlist!$T$1:$T$10000</v>
      </c>
      <c r="O286" s="163" t="str">
        <f ca="1">+INDEX(qestionlist!AR:AR,MATCH(qidlist!I286,INDIRECT(qidlist!N286),0))</f>
        <v>携帯の約束_生活</v>
      </c>
      <c r="P286" s="163" t="str">
        <f ca="1">+INDEX(qes_num_corr!K:K,MATCH(qidlist!O286,qes_num_corr!I:I,0),0)</f>
        <v>q117</v>
      </c>
      <c r="Q286" s="31" t="str">
        <f t="shared" ca="1" si="54"/>
        <v>小6q117</v>
      </c>
      <c r="R286" s="31" t="str">
        <f t="shared" ca="1" si="56"/>
        <v>けい帯電話やスマートフォンで通話やメール，インターネットをすることについて，家の人と約束を決めていますか（けい帯電話やスマートフォンを使ってゲームをする時間はのぞきます）</v>
      </c>
      <c r="S286" s="31" t="str">
        <f t="shared" ca="1" si="57"/>
        <v>決めている</v>
      </c>
      <c r="T286" s="31" t="str">
        <f t="shared" ca="1" si="58"/>
        <v>決めていない</v>
      </c>
      <c r="U286" s="31" t="str">
        <f t="shared" ca="1" si="59"/>
        <v/>
      </c>
      <c r="V286" s="31" t="str">
        <f t="shared" ca="1" si="60"/>
        <v/>
      </c>
      <c r="W286" s="31" t="str">
        <f t="shared" ca="1" si="61"/>
        <v/>
      </c>
      <c r="X286" s="31" t="str">
        <f t="shared" ca="1" si="62"/>
        <v/>
      </c>
      <c r="Y286" s="31" t="str">
        <f t="shared" ca="1" si="63"/>
        <v/>
      </c>
      <c r="Z286" s="31" t="str">
        <f t="shared" ca="1" si="64"/>
        <v/>
      </c>
    </row>
    <row r="287" spans="1:26" ht="20">
      <c r="A287"/>
      <c r="F287" s="160" t="s">
        <v>536</v>
      </c>
      <c r="G287" s="160" t="s">
        <v>619</v>
      </c>
      <c r="H287" s="160">
        <v>4</v>
      </c>
      <c r="I287" s="160">
        <v>83</v>
      </c>
      <c r="J287" s="162" t="str">
        <f t="shared" si="52"/>
        <v>小６</v>
      </c>
      <c r="K287" s="162" t="str">
        <f t="shared" si="53"/>
        <v>H30</v>
      </c>
      <c r="L287" s="162" t="str">
        <f t="shared" si="55"/>
        <v>H30_小６</v>
      </c>
      <c r="M287" s="162">
        <f>+MATCH(K287&amp;"_"&amp;qidlist!J287,original!$1:$1,0)+2</f>
        <v>21</v>
      </c>
      <c r="N287" s="162" t="str">
        <f>+"qestionlist!"&amp;ADDRESS(1,MATCH(K287&amp;"_"&amp;qidlist!J287,original!$1:$1,0)+1)&amp;":"&amp;ADDRESS(10000,MATCH(K287&amp;"_"&amp;qidlist!J287,original!$1:$1,0)+1)</f>
        <v>qestionlist!$T$1:$T$10000</v>
      </c>
      <c r="O287" s="163" t="str">
        <f ca="1">+INDEX(qestionlist!AR:AR,MATCH(qidlist!I287,INDIRECT(qidlist!N287),0))</f>
        <v>学校の話しを家でする_生活</v>
      </c>
      <c r="P287" s="163" t="str">
        <f ca="1">+INDEX(qes_num_corr!K:K,MATCH(qidlist!O287,qes_num_corr!I:I,0),0)</f>
        <v>q118</v>
      </c>
      <c r="Q287" s="31" t="str">
        <f t="shared" ca="1" si="54"/>
        <v>小6q118</v>
      </c>
      <c r="R287" s="31" t="str">
        <f t="shared" ca="1" si="56"/>
        <v>家の人(兄弟姉妹はのぞきます）と学校での出来事について話をしますか</v>
      </c>
      <c r="S287" s="31" t="str">
        <f t="shared" ca="1" si="57"/>
        <v>話す</v>
      </c>
      <c r="T287" s="31" t="str">
        <f t="shared" ca="1" si="58"/>
        <v>どちらかといえば，話す</v>
      </c>
      <c r="U287" s="31" t="str">
        <f t="shared" ca="1" si="59"/>
        <v>どちらかといえば，話さない</v>
      </c>
      <c r="V287" s="31" t="str">
        <f t="shared" ca="1" si="60"/>
        <v>話さない</v>
      </c>
      <c r="W287" s="31" t="str">
        <f t="shared" ca="1" si="61"/>
        <v/>
      </c>
      <c r="X287" s="31" t="str">
        <f t="shared" ca="1" si="62"/>
        <v/>
      </c>
      <c r="Y287" s="31" t="str">
        <f t="shared" ca="1" si="63"/>
        <v/>
      </c>
      <c r="Z287" s="31" t="str">
        <f t="shared" ca="1" si="64"/>
        <v/>
      </c>
    </row>
    <row r="288" spans="1:26" ht="20">
      <c r="A288"/>
      <c r="F288" s="160" t="s">
        <v>536</v>
      </c>
      <c r="G288" s="160" t="s">
        <v>620</v>
      </c>
      <c r="H288" s="160">
        <v>4</v>
      </c>
      <c r="I288" s="160">
        <v>84</v>
      </c>
      <c r="J288" s="162" t="str">
        <f t="shared" ref="J288:J351" si="65">+INDEX($A$4:$A$9,MATCH(F288,$B$4:$B$9,0),0)</f>
        <v>小６</v>
      </c>
      <c r="K288" s="162" t="str">
        <f t="shared" ref="K288:K351" si="66">+$B$1</f>
        <v>H30</v>
      </c>
      <c r="L288" s="162" t="str">
        <f t="shared" si="55"/>
        <v>H30_小６</v>
      </c>
      <c r="M288" s="162">
        <f>+MATCH(K288&amp;"_"&amp;qidlist!J288,original!$1:$1,0)+2</f>
        <v>21</v>
      </c>
      <c r="N288" s="162" t="str">
        <f>+"qestionlist!"&amp;ADDRESS(1,MATCH(K288&amp;"_"&amp;qidlist!J288,original!$1:$1,0)+1)&amp;":"&amp;ADDRESS(10000,MATCH(K288&amp;"_"&amp;qidlist!J288,original!$1:$1,0)+1)</f>
        <v>qestionlist!$T$1:$T$10000</v>
      </c>
      <c r="O288" s="163" t="str">
        <f ca="1">+INDEX(qestionlist!AR:AR,MATCH(qidlist!I288,INDIRECT(qidlist!N288),0))</f>
        <v>地域で大人と関わる_生活</v>
      </c>
      <c r="P288" s="163" t="str">
        <f ca="1">+INDEX(qes_num_corr!K:K,MATCH(qidlist!O288,qes_num_corr!I:I,0),0)</f>
        <v>q119</v>
      </c>
      <c r="Q288" s="31" t="str">
        <f t="shared" ref="Q288:Q351" ca="1" si="67">INDEX($A$11:$A$16,MATCH(F288,$B$11:$B$16,0),0)&amp;P288</f>
        <v>小6q119</v>
      </c>
      <c r="R288" s="31" t="str">
        <f t="shared" ca="1" si="56"/>
        <v>地いきの大人（学校やじゅく・家庭教師・習い事の先生をのぞきます）に勉強やスポーツを教えてもらったり，いっしょに遊んでもらったりすることがありますか</v>
      </c>
      <c r="S288" s="31" t="str">
        <f t="shared" ca="1" si="57"/>
        <v>当てはまる</v>
      </c>
      <c r="T288" s="31" t="str">
        <f t="shared" ca="1" si="58"/>
        <v>どちらかといえば，当てはまる</v>
      </c>
      <c r="U288" s="31" t="str">
        <f t="shared" ca="1" si="59"/>
        <v>どちらかといえば，当てはまらない</v>
      </c>
      <c r="V288" s="31" t="str">
        <f t="shared" ca="1" si="60"/>
        <v>当てはまらない</v>
      </c>
      <c r="W288" s="31" t="str">
        <f t="shared" ca="1" si="61"/>
        <v/>
      </c>
      <c r="X288" s="31" t="str">
        <f t="shared" ca="1" si="62"/>
        <v/>
      </c>
      <c r="Y288" s="31" t="str">
        <f t="shared" ca="1" si="63"/>
        <v/>
      </c>
      <c r="Z288" s="31" t="str">
        <f t="shared" ca="1" si="64"/>
        <v/>
      </c>
    </row>
    <row r="289" spans="1:26" ht="20">
      <c r="A289"/>
      <c r="F289" s="160" t="s">
        <v>536</v>
      </c>
      <c r="G289" s="160" t="s">
        <v>621</v>
      </c>
      <c r="H289" s="160">
        <v>4</v>
      </c>
      <c r="I289" s="160">
        <v>85</v>
      </c>
      <c r="J289" s="162" t="str">
        <f t="shared" si="65"/>
        <v>小６</v>
      </c>
      <c r="K289" s="162" t="str">
        <f t="shared" si="66"/>
        <v>H30</v>
      </c>
      <c r="L289" s="162" t="str">
        <f t="shared" si="55"/>
        <v>H30_小６</v>
      </c>
      <c r="M289" s="162">
        <f>+MATCH(K289&amp;"_"&amp;qidlist!J289,original!$1:$1,0)+2</f>
        <v>21</v>
      </c>
      <c r="N289" s="162" t="str">
        <f>+"qestionlist!"&amp;ADDRESS(1,MATCH(K289&amp;"_"&amp;qidlist!J289,original!$1:$1,0)+1)&amp;":"&amp;ADDRESS(10000,MATCH(K289&amp;"_"&amp;qidlist!J289,original!$1:$1,0)+1)</f>
        <v>qestionlist!$T$1:$T$10000</v>
      </c>
      <c r="O289" s="163" t="str">
        <f ca="1">+INDEX(qestionlist!AR:AR,MATCH(qidlist!I289,INDIRECT(qidlist!N289),0))</f>
        <v>生まれた月_</v>
      </c>
      <c r="P289" s="163" t="str">
        <f ca="1">+INDEX(qes_num_corr!K:K,MATCH(qidlist!O289,qes_num_corr!I:I,0),0)</f>
        <v>q138</v>
      </c>
      <c r="Q289" s="31" t="str">
        <f t="shared" ca="1" si="67"/>
        <v>小6q138</v>
      </c>
      <c r="R289" s="31" t="str">
        <f t="shared" ca="1" si="56"/>
        <v>あなたの生まれた月はいつですか</v>
      </c>
      <c r="S289" s="31" t="str">
        <f t="shared" ca="1" si="57"/>
        <v>①～⑫</v>
      </c>
      <c r="T289" s="31" t="str">
        <f t="shared" ca="1" si="58"/>
        <v/>
      </c>
      <c r="U289" s="31" t="str">
        <f t="shared" ca="1" si="59"/>
        <v/>
      </c>
      <c r="V289" s="31" t="str">
        <f t="shared" ca="1" si="60"/>
        <v/>
      </c>
      <c r="W289" s="31" t="str">
        <f t="shared" ca="1" si="61"/>
        <v/>
      </c>
      <c r="X289" s="31" t="str">
        <f t="shared" ca="1" si="62"/>
        <v/>
      </c>
      <c r="Y289" s="31" t="str">
        <f t="shared" ca="1" si="63"/>
        <v/>
      </c>
      <c r="Z289" s="31" t="str">
        <f t="shared" ca="1" si="64"/>
        <v/>
      </c>
    </row>
    <row r="290" spans="1:26" ht="20">
      <c r="A290"/>
      <c r="F290" s="160" t="s">
        <v>536</v>
      </c>
      <c r="G290" s="160" t="s">
        <v>622</v>
      </c>
      <c r="H290" s="160">
        <v>4</v>
      </c>
      <c r="I290" s="160">
        <v>85</v>
      </c>
      <c r="J290" s="162" t="str">
        <f t="shared" si="65"/>
        <v>小６</v>
      </c>
      <c r="K290" s="162" t="str">
        <f t="shared" si="66"/>
        <v>H30</v>
      </c>
      <c r="L290" s="162" t="str">
        <f t="shared" si="55"/>
        <v>H30_小６</v>
      </c>
      <c r="M290" s="162">
        <f>+MATCH(K290&amp;"_"&amp;qidlist!J290,original!$1:$1,0)+2</f>
        <v>21</v>
      </c>
      <c r="N290" s="162" t="str">
        <f>+"qestionlist!"&amp;ADDRESS(1,MATCH(K290&amp;"_"&amp;qidlist!J290,original!$1:$1,0)+1)&amp;":"&amp;ADDRESS(10000,MATCH(K290&amp;"_"&amp;qidlist!J290,original!$1:$1,0)+1)</f>
        <v>qestionlist!$T$1:$T$10000</v>
      </c>
      <c r="O290" s="163" t="str">
        <f ca="1">+INDEX(qestionlist!AR:AR,MATCH(qidlist!I290,INDIRECT(qidlist!N290),0))</f>
        <v>生まれた月_</v>
      </c>
      <c r="P290" s="163" t="str">
        <f ca="1">+INDEX(qes_num_corr!K:K,MATCH(qidlist!O290,qes_num_corr!I:I,0),0)</f>
        <v>q138</v>
      </c>
      <c r="Q290" s="31" t="str">
        <f t="shared" ca="1" si="67"/>
        <v>小6q138</v>
      </c>
      <c r="R290" s="31" t="str">
        <f t="shared" ca="1" si="56"/>
        <v>あなたの生まれた月はいつですか</v>
      </c>
      <c r="S290" s="31" t="str">
        <f t="shared" ca="1" si="57"/>
        <v>①～⑫</v>
      </c>
      <c r="T290" s="31" t="str">
        <f t="shared" ca="1" si="58"/>
        <v/>
      </c>
      <c r="U290" s="31" t="str">
        <f t="shared" ca="1" si="59"/>
        <v/>
      </c>
      <c r="V290" s="31" t="str">
        <f t="shared" ca="1" si="60"/>
        <v/>
      </c>
      <c r="W290" s="31" t="str">
        <f t="shared" ca="1" si="61"/>
        <v/>
      </c>
      <c r="X290" s="31" t="str">
        <f t="shared" ca="1" si="62"/>
        <v/>
      </c>
      <c r="Y290" s="31" t="str">
        <f t="shared" ca="1" si="63"/>
        <v/>
      </c>
      <c r="Z290" s="31" t="str">
        <f t="shared" ca="1" si="64"/>
        <v/>
      </c>
    </row>
    <row r="291" spans="1:26" ht="20">
      <c r="A291"/>
      <c r="F291" s="160" t="s">
        <v>536</v>
      </c>
      <c r="G291" s="160" t="s">
        <v>623</v>
      </c>
      <c r="H291" s="160">
        <v>4</v>
      </c>
      <c r="I291" s="160">
        <v>85</v>
      </c>
      <c r="J291" s="162" t="str">
        <f t="shared" si="65"/>
        <v>小６</v>
      </c>
      <c r="K291" s="162" t="str">
        <f t="shared" si="66"/>
        <v>H30</v>
      </c>
      <c r="L291" s="162" t="str">
        <f t="shared" si="55"/>
        <v>H30_小６</v>
      </c>
      <c r="M291" s="162">
        <f>+MATCH(K291&amp;"_"&amp;qidlist!J291,original!$1:$1,0)+2</f>
        <v>21</v>
      </c>
      <c r="N291" s="162" t="str">
        <f>+"qestionlist!"&amp;ADDRESS(1,MATCH(K291&amp;"_"&amp;qidlist!J291,original!$1:$1,0)+1)&amp;":"&amp;ADDRESS(10000,MATCH(K291&amp;"_"&amp;qidlist!J291,original!$1:$1,0)+1)</f>
        <v>qestionlist!$T$1:$T$10000</v>
      </c>
      <c r="O291" s="163" t="str">
        <f ca="1">+INDEX(qestionlist!AR:AR,MATCH(qidlist!I291,INDIRECT(qidlist!N291),0))</f>
        <v>生まれた月_</v>
      </c>
      <c r="P291" s="163" t="str">
        <f ca="1">+INDEX(qes_num_corr!K:K,MATCH(qidlist!O291,qes_num_corr!I:I,0),0)</f>
        <v>q138</v>
      </c>
      <c r="Q291" s="31" t="str">
        <f t="shared" ca="1" si="67"/>
        <v>小6q138</v>
      </c>
      <c r="R291" s="31" t="str">
        <f t="shared" ca="1" si="56"/>
        <v>あなたの生まれた月はいつですか</v>
      </c>
      <c r="S291" s="31" t="str">
        <f t="shared" ca="1" si="57"/>
        <v>①～⑫</v>
      </c>
      <c r="T291" s="31" t="str">
        <f t="shared" ca="1" si="58"/>
        <v/>
      </c>
      <c r="U291" s="31" t="str">
        <f t="shared" ca="1" si="59"/>
        <v/>
      </c>
      <c r="V291" s="31" t="str">
        <f t="shared" ca="1" si="60"/>
        <v/>
      </c>
      <c r="W291" s="31" t="str">
        <f t="shared" ca="1" si="61"/>
        <v/>
      </c>
      <c r="X291" s="31" t="str">
        <f t="shared" ca="1" si="62"/>
        <v/>
      </c>
      <c r="Y291" s="31" t="str">
        <f t="shared" ca="1" si="63"/>
        <v/>
      </c>
      <c r="Z291" s="31" t="str">
        <f t="shared" ca="1" si="64"/>
        <v/>
      </c>
    </row>
    <row r="292" spans="1:26" ht="20">
      <c r="A292"/>
      <c r="F292" s="160" t="s">
        <v>536</v>
      </c>
      <c r="G292" s="160" t="s">
        <v>624</v>
      </c>
      <c r="H292" s="160">
        <v>2</v>
      </c>
      <c r="I292" s="160">
        <v>86</v>
      </c>
      <c r="J292" s="162" t="str">
        <f t="shared" si="65"/>
        <v>小６</v>
      </c>
      <c r="K292" s="162" t="str">
        <f t="shared" si="66"/>
        <v>H30</v>
      </c>
      <c r="L292" s="162" t="str">
        <f t="shared" si="55"/>
        <v>H30_小６</v>
      </c>
      <c r="M292" s="162">
        <f>+MATCH(K292&amp;"_"&amp;qidlist!J292,original!$1:$1,0)+2</f>
        <v>21</v>
      </c>
      <c r="N292" s="162" t="str">
        <f>+"qestionlist!"&amp;ADDRESS(1,MATCH(K292&amp;"_"&amp;qidlist!J292,original!$1:$1,0)+1)&amp;":"&amp;ADDRESS(10000,MATCH(K292&amp;"_"&amp;qidlist!J292,original!$1:$1,0)+1)</f>
        <v>qestionlist!$T$1:$T$10000</v>
      </c>
      <c r="O292" s="163" t="str">
        <f ca="1">+INDEX(qestionlist!AR:AR,MATCH(qidlist!I292,INDIRECT(qidlist!N292),0))</f>
        <v>調査実施科目でどれが好きか_</v>
      </c>
      <c r="P292" s="163" t="str">
        <f ca="1">+INDEX(qes_num_corr!K:K,MATCH(qidlist!O292,qes_num_corr!I:I,0),0)</f>
        <v>q212</v>
      </c>
      <c r="Q292" s="31" t="str">
        <f t="shared" ca="1" si="67"/>
        <v>小6q212</v>
      </c>
      <c r="R292" s="31" t="str">
        <f t="shared" ca="1" si="56"/>
        <v>調査実施科目でどちらの科目が好きですか</v>
      </c>
      <c r="S292" s="31" t="str">
        <f t="shared" ca="1" si="57"/>
        <v>国語</v>
      </c>
      <c r="T292" s="31" t="str">
        <f t="shared" ca="1" si="58"/>
        <v>算数</v>
      </c>
      <c r="U292" s="31" t="str">
        <f t="shared" ca="1" si="59"/>
        <v/>
      </c>
      <c r="V292" s="31" t="str">
        <f t="shared" ca="1" si="60"/>
        <v/>
      </c>
      <c r="W292" s="31" t="str">
        <f t="shared" ca="1" si="61"/>
        <v/>
      </c>
      <c r="X292" s="31" t="str">
        <f t="shared" ca="1" si="62"/>
        <v/>
      </c>
      <c r="Y292" s="31" t="str">
        <f t="shared" ca="1" si="63"/>
        <v/>
      </c>
      <c r="Z292" s="31" t="str">
        <f t="shared" ca="1" si="64"/>
        <v/>
      </c>
    </row>
    <row r="293" spans="1:26" ht="20">
      <c r="A293"/>
      <c r="F293" s="160" t="s">
        <v>625</v>
      </c>
      <c r="G293" s="160" t="s">
        <v>626</v>
      </c>
      <c r="H293" s="160">
        <v>4</v>
      </c>
      <c r="I293" s="160">
        <v>1</v>
      </c>
      <c r="J293" s="162" t="str">
        <f t="shared" si="65"/>
        <v>中１</v>
      </c>
      <c r="K293" s="162" t="str">
        <f t="shared" si="66"/>
        <v>H30</v>
      </c>
      <c r="L293" s="162" t="str">
        <f t="shared" si="55"/>
        <v>H30_中１</v>
      </c>
      <c r="M293" s="162">
        <f>+MATCH(K293&amp;"_"&amp;qidlist!J293,original!$1:$1,0)+2</f>
        <v>27</v>
      </c>
      <c r="N293" s="162" t="str">
        <f>+"qestionlist!"&amp;ADDRESS(1,MATCH(K293&amp;"_"&amp;qidlist!J293,original!$1:$1,0)+1)&amp;":"&amp;ADDRESS(10000,MATCH(K293&amp;"_"&amp;qidlist!J293,original!$1:$1,0)+1)</f>
        <v>qestionlist!$Z$1:$Z$10000</v>
      </c>
      <c r="O293" s="163" t="str">
        <f ca="1">+INDEX(qestionlist!AR:AR,MATCH(qidlist!I293,INDIRECT(qidlist!N293),0))</f>
        <v>楽しい、好き_勉強</v>
      </c>
      <c r="P293" s="163" t="str">
        <f ca="1">+INDEX(qes_num_corr!K:K,MATCH(qidlist!O293,qes_num_corr!I:I,0),0)</f>
        <v>q1</v>
      </c>
      <c r="Q293" s="31" t="str">
        <f t="shared" ca="1" si="67"/>
        <v>中1q1</v>
      </c>
      <c r="R293" s="31" t="str">
        <f t="shared" ca="1" si="56"/>
        <v>勉強することが楽しい，好きだから</v>
      </c>
      <c r="S293" s="31" t="str">
        <f t="shared" ca="1" si="57"/>
        <v>当てはまる</v>
      </c>
      <c r="T293" s="31" t="str">
        <f t="shared" ca="1" si="58"/>
        <v>どちらかといえば，当てはまる</v>
      </c>
      <c r="U293" s="31" t="str">
        <f t="shared" ca="1" si="59"/>
        <v>どちらかといえば，当てはまらない</v>
      </c>
      <c r="V293" s="31" t="str">
        <f t="shared" ca="1" si="60"/>
        <v>当てはまらない</v>
      </c>
      <c r="W293" s="31" t="str">
        <f t="shared" ca="1" si="61"/>
        <v/>
      </c>
      <c r="X293" s="31" t="str">
        <f t="shared" ca="1" si="62"/>
        <v/>
      </c>
      <c r="Y293" s="31" t="str">
        <f t="shared" ca="1" si="63"/>
        <v/>
      </c>
      <c r="Z293" s="31" t="str">
        <f t="shared" ca="1" si="64"/>
        <v/>
      </c>
    </row>
    <row r="294" spans="1:26" ht="20">
      <c r="A294"/>
      <c r="F294" s="160" t="s">
        <v>625</v>
      </c>
      <c r="G294" s="160" t="s">
        <v>627</v>
      </c>
      <c r="H294" s="160">
        <v>4</v>
      </c>
      <c r="I294" s="160">
        <v>2</v>
      </c>
      <c r="J294" s="162" t="str">
        <f t="shared" si="65"/>
        <v>中１</v>
      </c>
      <c r="K294" s="162" t="str">
        <f t="shared" si="66"/>
        <v>H30</v>
      </c>
      <c r="L294" s="162" t="str">
        <f t="shared" si="55"/>
        <v>H30_中１</v>
      </c>
      <c r="M294" s="162">
        <f>+MATCH(K294&amp;"_"&amp;qidlist!J294,original!$1:$1,0)+2</f>
        <v>27</v>
      </c>
      <c r="N294" s="162" t="str">
        <f>+"qestionlist!"&amp;ADDRESS(1,MATCH(K294&amp;"_"&amp;qidlist!J294,original!$1:$1,0)+1)&amp;":"&amp;ADDRESS(10000,MATCH(K294&amp;"_"&amp;qidlist!J294,original!$1:$1,0)+1)</f>
        <v>qestionlist!$Z$1:$Z$10000</v>
      </c>
      <c r="O294" s="163" t="str">
        <f ca="1">+INDEX(qestionlist!AR:AR,MATCH(qidlist!I294,INDIRECT(qidlist!N294),0))</f>
        <v>将来役立つ_勉強</v>
      </c>
      <c r="P294" s="163" t="str">
        <f ca="1">+INDEX(qes_num_corr!K:K,MATCH(qidlist!O294,qes_num_corr!I:I,0),0)</f>
        <v>q2</v>
      </c>
      <c r="Q294" s="31" t="str">
        <f t="shared" ca="1" si="67"/>
        <v>中1q2</v>
      </c>
      <c r="R294" s="31" t="str">
        <f t="shared" ca="1" si="56"/>
        <v>将来の進学や就職の役に立つから</v>
      </c>
      <c r="S294" s="31" t="str">
        <f t="shared" ca="1" si="57"/>
        <v>当てはまる</v>
      </c>
      <c r="T294" s="31" t="str">
        <f t="shared" ca="1" si="58"/>
        <v>どちらかといえば，当てはまる</v>
      </c>
      <c r="U294" s="31" t="str">
        <f t="shared" ca="1" si="59"/>
        <v>どちらかといえば，当てはまらない</v>
      </c>
      <c r="V294" s="31" t="str">
        <f t="shared" ca="1" si="60"/>
        <v>当てはまらない</v>
      </c>
      <c r="W294" s="31" t="str">
        <f t="shared" ca="1" si="61"/>
        <v/>
      </c>
      <c r="X294" s="31" t="str">
        <f t="shared" ca="1" si="62"/>
        <v/>
      </c>
      <c r="Y294" s="31" t="str">
        <f t="shared" ca="1" si="63"/>
        <v/>
      </c>
      <c r="Z294" s="31" t="str">
        <f t="shared" ca="1" si="64"/>
        <v/>
      </c>
    </row>
    <row r="295" spans="1:26" ht="20">
      <c r="A295"/>
      <c r="F295" s="160" t="s">
        <v>625</v>
      </c>
      <c r="G295" s="160" t="s">
        <v>628</v>
      </c>
      <c r="H295" s="160">
        <v>4</v>
      </c>
      <c r="I295" s="160">
        <v>3</v>
      </c>
      <c r="J295" s="162" t="str">
        <f t="shared" si="65"/>
        <v>中１</v>
      </c>
      <c r="K295" s="162" t="str">
        <f t="shared" si="66"/>
        <v>H30</v>
      </c>
      <c r="L295" s="162" t="str">
        <f t="shared" si="55"/>
        <v>H30_中１</v>
      </c>
      <c r="M295" s="162">
        <f>+MATCH(K295&amp;"_"&amp;qidlist!J295,original!$1:$1,0)+2</f>
        <v>27</v>
      </c>
      <c r="N295" s="162" t="str">
        <f>+"qestionlist!"&amp;ADDRESS(1,MATCH(K295&amp;"_"&amp;qidlist!J295,original!$1:$1,0)+1)&amp;":"&amp;ADDRESS(10000,MATCH(K295&amp;"_"&amp;qidlist!J295,original!$1:$1,0)+1)</f>
        <v>qestionlist!$Z$1:$Z$10000</v>
      </c>
      <c r="O295" s="163" t="str">
        <f ca="1">+INDEX(qestionlist!AR:AR,MATCH(qidlist!I295,INDIRECT(qidlist!N295),0))</f>
        <v>先生や家族にほめられる_勉強</v>
      </c>
      <c r="P295" s="163" t="str">
        <f ca="1">+INDEX(qes_num_corr!K:K,MATCH(qidlist!O295,qes_num_corr!I:I,0),0)</f>
        <v>q3</v>
      </c>
      <c r="Q295" s="31" t="str">
        <f t="shared" ca="1" si="67"/>
        <v>中1q3</v>
      </c>
      <c r="R295" s="31" t="str">
        <f t="shared" ca="1" si="56"/>
        <v>先生や家の人にほめられたいから</v>
      </c>
      <c r="S295" s="31" t="str">
        <f t="shared" ca="1" si="57"/>
        <v>当てはまる</v>
      </c>
      <c r="T295" s="31" t="str">
        <f t="shared" ca="1" si="58"/>
        <v>どちらかといえば，当てはまる</v>
      </c>
      <c r="U295" s="31" t="str">
        <f t="shared" ca="1" si="59"/>
        <v>どちらかといえば，当てはまらない</v>
      </c>
      <c r="V295" s="31" t="str">
        <f t="shared" ca="1" si="60"/>
        <v>当てはまらない</v>
      </c>
      <c r="W295" s="31" t="str">
        <f t="shared" ca="1" si="61"/>
        <v/>
      </c>
      <c r="X295" s="31" t="str">
        <f t="shared" ca="1" si="62"/>
        <v/>
      </c>
      <c r="Y295" s="31" t="str">
        <f t="shared" ca="1" si="63"/>
        <v/>
      </c>
      <c r="Z295" s="31" t="str">
        <f t="shared" ca="1" si="64"/>
        <v/>
      </c>
    </row>
    <row r="296" spans="1:26" ht="20">
      <c r="A296"/>
      <c r="F296" s="160" t="s">
        <v>625</v>
      </c>
      <c r="G296" s="160" t="s">
        <v>629</v>
      </c>
      <c r="H296" s="160">
        <v>4</v>
      </c>
      <c r="I296" s="160">
        <v>4</v>
      </c>
      <c r="J296" s="162" t="str">
        <f t="shared" si="65"/>
        <v>中１</v>
      </c>
      <c r="K296" s="162" t="str">
        <f t="shared" si="66"/>
        <v>H30</v>
      </c>
      <c r="L296" s="162" t="str">
        <f t="shared" si="55"/>
        <v>H30_中１</v>
      </c>
      <c r="M296" s="162">
        <f>+MATCH(K296&amp;"_"&amp;qidlist!J296,original!$1:$1,0)+2</f>
        <v>27</v>
      </c>
      <c r="N296" s="162" t="str">
        <f>+"qestionlist!"&amp;ADDRESS(1,MATCH(K296&amp;"_"&amp;qidlist!J296,original!$1:$1,0)+1)&amp;":"&amp;ADDRESS(10000,MATCH(K296&amp;"_"&amp;qidlist!J296,original!$1:$1,0)+1)</f>
        <v>qestionlist!$Z$1:$Z$10000</v>
      </c>
      <c r="O296" s="163" t="str">
        <f ca="1">+INDEX(qestionlist!AR:AR,MATCH(qidlist!I296,INDIRECT(qidlist!N296),0))</f>
        <v>友達に認められる_勉強</v>
      </c>
      <c r="P296" s="163" t="str">
        <f ca="1">+INDEX(qes_num_corr!K:K,MATCH(qidlist!O296,qes_num_corr!I:I,0),0)</f>
        <v>q192</v>
      </c>
      <c r="Q296" s="31" t="str">
        <f t="shared" ca="1" si="67"/>
        <v>中1q192</v>
      </c>
      <c r="R296" s="31" t="str">
        <f t="shared" ca="1" si="56"/>
        <v>学校の友達に認められたいから</v>
      </c>
      <c r="S296" s="31" t="str">
        <f t="shared" ca="1" si="57"/>
        <v>当てはまる</v>
      </c>
      <c r="T296" s="31" t="str">
        <f t="shared" ca="1" si="58"/>
        <v>どちらかといえば，当てはまる</v>
      </c>
      <c r="U296" s="31" t="str">
        <f t="shared" ca="1" si="59"/>
        <v>どちらかといえば，当てはまらない</v>
      </c>
      <c r="V296" s="31" t="str">
        <f t="shared" ca="1" si="60"/>
        <v>当てはまらない</v>
      </c>
      <c r="W296" s="31" t="str">
        <f t="shared" ca="1" si="61"/>
        <v/>
      </c>
      <c r="X296" s="31" t="str">
        <f t="shared" ca="1" si="62"/>
        <v/>
      </c>
      <c r="Y296" s="31" t="str">
        <f t="shared" ca="1" si="63"/>
        <v/>
      </c>
      <c r="Z296" s="31" t="str">
        <f t="shared" ca="1" si="64"/>
        <v/>
      </c>
    </row>
    <row r="297" spans="1:26" ht="20">
      <c r="A297"/>
      <c r="F297" s="160" t="s">
        <v>625</v>
      </c>
      <c r="G297" s="160" t="s">
        <v>630</v>
      </c>
      <c r="H297" s="160">
        <v>5</v>
      </c>
      <c r="I297" s="160">
        <v>5</v>
      </c>
      <c r="J297" s="162" t="str">
        <f t="shared" si="65"/>
        <v>中１</v>
      </c>
      <c r="K297" s="162" t="str">
        <f t="shared" si="66"/>
        <v>H30</v>
      </c>
      <c r="L297" s="162" t="str">
        <f t="shared" si="55"/>
        <v>H30_中１</v>
      </c>
      <c r="M297" s="162">
        <f>+MATCH(K297&amp;"_"&amp;qidlist!J297,original!$1:$1,0)+2</f>
        <v>27</v>
      </c>
      <c r="N297" s="162" t="str">
        <f>+"qestionlist!"&amp;ADDRESS(1,MATCH(K297&amp;"_"&amp;qidlist!J297,original!$1:$1,0)+1)&amp;":"&amp;ADDRESS(10000,MATCH(K297&amp;"_"&amp;qidlist!J297,original!$1:$1,0)+1)</f>
        <v>qestionlist!$Z$1:$Z$10000</v>
      </c>
      <c r="O297" s="163" t="str">
        <f ca="1">+INDEX(qestionlist!AR:AR,MATCH(qidlist!I297,INDIRECT(qidlist!N297),0))</f>
        <v>参考書・事典の準備しておく_作業方略</v>
      </c>
      <c r="P297" s="163" t="str">
        <f ca="1">+INDEX(qes_num_corr!K:K,MATCH(qidlist!O297,qes_num_corr!I:I,0),0)</f>
        <v>q18</v>
      </c>
      <c r="Q297" s="31" t="str">
        <f t="shared" ca="1" si="67"/>
        <v>中1q18</v>
      </c>
      <c r="R297" s="31" t="str">
        <f t="shared" ca="1" si="56"/>
        <v>勉強するときは，参考書や事典などがすぐ使えるように準備しておく</v>
      </c>
      <c r="S297" s="31" t="str">
        <f t="shared" ca="1" si="57"/>
        <v>よく当てはまる</v>
      </c>
      <c r="T297" s="31" t="str">
        <f t="shared" ca="1" si="58"/>
        <v>少し当てはまる</v>
      </c>
      <c r="U297" s="31" t="str">
        <f t="shared" ca="1" si="59"/>
        <v>どちらともいえない</v>
      </c>
      <c r="V297" s="31" t="str">
        <f t="shared" ca="1" si="60"/>
        <v>あまり当てはまらない</v>
      </c>
      <c r="W297" s="31" t="str">
        <f t="shared" ca="1" si="61"/>
        <v>全く当てはまらない</v>
      </c>
      <c r="X297" s="31" t="str">
        <f t="shared" ca="1" si="62"/>
        <v/>
      </c>
      <c r="Y297" s="31" t="str">
        <f t="shared" ca="1" si="63"/>
        <v/>
      </c>
      <c r="Z297" s="31" t="str">
        <f t="shared" ca="1" si="64"/>
        <v/>
      </c>
    </row>
    <row r="298" spans="1:26" ht="20">
      <c r="A298"/>
      <c r="F298" s="160" t="s">
        <v>625</v>
      </c>
      <c r="G298" s="160" t="s">
        <v>631</v>
      </c>
      <c r="H298" s="160">
        <v>5</v>
      </c>
      <c r="I298" s="160">
        <v>6</v>
      </c>
      <c r="J298" s="162" t="str">
        <f t="shared" si="65"/>
        <v>中１</v>
      </c>
      <c r="K298" s="162" t="str">
        <f t="shared" si="66"/>
        <v>H30</v>
      </c>
      <c r="L298" s="162" t="str">
        <f t="shared" si="55"/>
        <v>H30_中１</v>
      </c>
      <c r="M298" s="162">
        <f>+MATCH(K298&amp;"_"&amp;qidlist!J298,original!$1:$1,0)+2</f>
        <v>27</v>
      </c>
      <c r="N298" s="162" t="str">
        <f>+"qestionlist!"&amp;ADDRESS(1,MATCH(K298&amp;"_"&amp;qidlist!J298,original!$1:$1,0)+1)&amp;":"&amp;ADDRESS(10000,MATCH(K298&amp;"_"&amp;qidlist!J298,original!$1:$1,0)+1)</f>
        <v>qestionlist!$Z$1:$Z$10000</v>
      </c>
      <c r="O298" s="163" t="str">
        <f ca="1">+INDEX(qestionlist!AR:AR,MATCH(qidlist!I298,INDIRECT(qidlist!N298),0))</f>
        <v>友達と答え合わせをする_人的リソース方略</v>
      </c>
      <c r="P298" s="163" t="str">
        <f ca="1">+INDEX(qes_num_corr!K:K,MATCH(qidlist!O298,qes_num_corr!I:I,0),0)</f>
        <v>q27</v>
      </c>
      <c r="Q298" s="31" t="str">
        <f t="shared" ca="1" si="67"/>
        <v>中1q27</v>
      </c>
      <c r="R298" s="31" t="str">
        <f t="shared" ca="1" si="56"/>
        <v>勉強するときは，最後に友達と答え合わせをするようにする</v>
      </c>
      <c r="S298" s="31" t="str">
        <f t="shared" ca="1" si="57"/>
        <v>よく当てはまる</v>
      </c>
      <c r="T298" s="31" t="str">
        <f t="shared" ca="1" si="58"/>
        <v>少し当てはまる</v>
      </c>
      <c r="U298" s="31" t="str">
        <f t="shared" ca="1" si="59"/>
        <v>どちらともいえない</v>
      </c>
      <c r="V298" s="31" t="str">
        <f t="shared" ca="1" si="60"/>
        <v>あまり当てはまらない</v>
      </c>
      <c r="W298" s="31" t="str">
        <f t="shared" ca="1" si="61"/>
        <v>全く当てはまらない</v>
      </c>
      <c r="X298" s="31" t="str">
        <f t="shared" ca="1" si="62"/>
        <v/>
      </c>
      <c r="Y298" s="31" t="str">
        <f t="shared" ca="1" si="63"/>
        <v/>
      </c>
      <c r="Z298" s="31" t="str">
        <f t="shared" ca="1" si="64"/>
        <v/>
      </c>
    </row>
    <row r="299" spans="1:26" ht="20">
      <c r="A299"/>
      <c r="F299" s="160" t="s">
        <v>625</v>
      </c>
      <c r="G299" s="160" t="s">
        <v>632</v>
      </c>
      <c r="H299" s="160">
        <v>5</v>
      </c>
      <c r="I299" s="160">
        <v>7</v>
      </c>
      <c r="J299" s="162" t="str">
        <f t="shared" si="65"/>
        <v>中１</v>
      </c>
      <c r="K299" s="162" t="str">
        <f t="shared" si="66"/>
        <v>H30</v>
      </c>
      <c r="L299" s="162" t="str">
        <f t="shared" si="55"/>
        <v>H30_中１</v>
      </c>
      <c r="M299" s="162">
        <f>+MATCH(K299&amp;"_"&amp;qidlist!J299,original!$1:$1,0)+2</f>
        <v>27</v>
      </c>
      <c r="N299" s="162" t="str">
        <f>+"qestionlist!"&amp;ADDRESS(1,MATCH(K299&amp;"_"&amp;qidlist!J299,original!$1:$1,0)+1)&amp;":"&amp;ADDRESS(10000,MATCH(K299&amp;"_"&amp;qidlist!J299,original!$1:$1,0)+1)</f>
        <v>qestionlist!$Z$1:$Z$10000</v>
      </c>
      <c r="O299" s="163" t="str">
        <f ca="1">+INDEX(qestionlist!AR:AR,MATCH(qidlist!I299,INDIRECT(qidlist!N299),0))</f>
        <v>わからないときは、勉強のやり方を変える_柔軟的方略</v>
      </c>
      <c r="P299" s="163" t="str">
        <f ca="1">+INDEX(qes_num_corr!K:K,MATCH(qidlist!O299,qes_num_corr!I:I,0),0)</f>
        <v>q5</v>
      </c>
      <c r="Q299" s="31" t="str">
        <f t="shared" ca="1" si="67"/>
        <v>中1q5</v>
      </c>
      <c r="R299" s="31" t="str">
        <f t="shared" ca="1" si="56"/>
        <v>勉強でわからないところがあったら，勉強のやり方をいろいろ変えてみる</v>
      </c>
      <c r="S299" s="31" t="str">
        <f t="shared" ca="1" si="57"/>
        <v>よく当てはまる</v>
      </c>
      <c r="T299" s="31" t="str">
        <f t="shared" ca="1" si="58"/>
        <v>少し当てはまる</v>
      </c>
      <c r="U299" s="31" t="str">
        <f t="shared" ca="1" si="59"/>
        <v>どちらともいえない</v>
      </c>
      <c r="V299" s="31" t="str">
        <f t="shared" ca="1" si="60"/>
        <v>あまり当てはまらない</v>
      </c>
      <c r="W299" s="31" t="str">
        <f t="shared" ca="1" si="61"/>
        <v>全く当てはまらない</v>
      </c>
      <c r="X299" s="31" t="str">
        <f t="shared" ca="1" si="62"/>
        <v/>
      </c>
      <c r="Y299" s="31" t="str">
        <f t="shared" ca="1" si="63"/>
        <v/>
      </c>
      <c r="Z299" s="31" t="str">
        <f t="shared" ca="1" si="64"/>
        <v/>
      </c>
    </row>
    <row r="300" spans="1:26" ht="20">
      <c r="A300"/>
      <c r="F300" s="160" t="s">
        <v>625</v>
      </c>
      <c r="G300" s="160" t="s">
        <v>633</v>
      </c>
      <c r="H300" s="160">
        <v>5</v>
      </c>
      <c r="I300" s="160">
        <v>8</v>
      </c>
      <c r="J300" s="162" t="str">
        <f t="shared" si="65"/>
        <v>中１</v>
      </c>
      <c r="K300" s="162" t="str">
        <f t="shared" si="66"/>
        <v>H30</v>
      </c>
      <c r="L300" s="162" t="str">
        <f t="shared" si="55"/>
        <v>H30_中１</v>
      </c>
      <c r="M300" s="162">
        <f>+MATCH(K300&amp;"_"&amp;qidlist!J300,original!$1:$1,0)+2</f>
        <v>27</v>
      </c>
      <c r="N300" s="162" t="str">
        <f>+"qestionlist!"&amp;ADDRESS(1,MATCH(K300&amp;"_"&amp;qidlist!J300,original!$1:$1,0)+1)&amp;":"&amp;ADDRESS(10000,MATCH(K300&amp;"_"&amp;qidlist!J300,original!$1:$1,0)+1)</f>
        <v>qestionlist!$Z$1:$Z$10000</v>
      </c>
      <c r="O300" s="163" t="str">
        <f ca="1">+INDEX(qestionlist!AR:AR,MATCH(qidlist!I300,INDIRECT(qidlist!N300),0))</f>
        <v>わからないときは、先生に聞く_認知的方略</v>
      </c>
      <c r="P300" s="163" t="str">
        <f ca="1">+INDEX(qes_num_corr!K:K,MATCH(qidlist!O300,qes_num_corr!I:I,0),0)</f>
        <v>q30</v>
      </c>
      <c r="Q300" s="31" t="str">
        <f t="shared" ca="1" si="67"/>
        <v>中1q30</v>
      </c>
      <c r="R300" s="31" t="str">
        <f t="shared" ca="1" si="56"/>
        <v>勉強していてわからないところがあったら，先生にきく</v>
      </c>
      <c r="S300" s="31" t="str">
        <f t="shared" ca="1" si="57"/>
        <v>よく当てはまる</v>
      </c>
      <c r="T300" s="31" t="str">
        <f t="shared" ca="1" si="58"/>
        <v>少し当てはまる</v>
      </c>
      <c r="U300" s="31" t="str">
        <f t="shared" ca="1" si="59"/>
        <v>どちらともいえない</v>
      </c>
      <c r="V300" s="31" t="str">
        <f t="shared" ca="1" si="60"/>
        <v>あまり当てはまらない</v>
      </c>
      <c r="W300" s="31" t="str">
        <f t="shared" ca="1" si="61"/>
        <v>全く当てはまらない</v>
      </c>
      <c r="X300" s="31" t="str">
        <f t="shared" ca="1" si="62"/>
        <v/>
      </c>
      <c r="Y300" s="31" t="str">
        <f t="shared" ca="1" si="63"/>
        <v/>
      </c>
      <c r="Z300" s="31" t="str">
        <f t="shared" ca="1" si="64"/>
        <v/>
      </c>
    </row>
    <row r="301" spans="1:26" ht="20">
      <c r="A301"/>
      <c r="F301" s="160" t="s">
        <v>625</v>
      </c>
      <c r="G301" s="160" t="s">
        <v>634</v>
      </c>
      <c r="H301" s="160">
        <v>5</v>
      </c>
      <c r="I301" s="160">
        <v>9</v>
      </c>
      <c r="J301" s="162" t="str">
        <f t="shared" si="65"/>
        <v>中１</v>
      </c>
      <c r="K301" s="162" t="str">
        <f t="shared" si="66"/>
        <v>H30</v>
      </c>
      <c r="L301" s="162" t="str">
        <f t="shared" si="55"/>
        <v>H30_中１</v>
      </c>
      <c r="M301" s="162">
        <f>+MATCH(K301&amp;"_"&amp;qidlist!J301,original!$1:$1,0)+2</f>
        <v>27</v>
      </c>
      <c r="N301" s="162" t="str">
        <f>+"qestionlist!"&amp;ADDRESS(1,MATCH(K301&amp;"_"&amp;qidlist!J301,original!$1:$1,0)+1)&amp;":"&amp;ADDRESS(10000,MATCH(K301&amp;"_"&amp;qidlist!J301,original!$1:$1,0)+1)</f>
        <v>qestionlist!$Z$1:$Z$10000</v>
      </c>
      <c r="O301" s="163" t="str">
        <f ca="1">+INDEX(qestionlist!AR:AR,MATCH(qidlist!I301,INDIRECT(qidlist!N301),0))</f>
        <v>問題がつまらなくても最後までやり続ける_努力調整方略</v>
      </c>
      <c r="P301" s="163" t="str">
        <f ca="1">+INDEX(qes_num_corr!K:K,MATCH(qidlist!O301,qes_num_corr!I:I,0),0)</f>
        <v>q38</v>
      </c>
      <c r="Q301" s="31" t="str">
        <f t="shared" ca="1" si="67"/>
        <v>中1q38</v>
      </c>
      <c r="R301" s="31" t="str">
        <f t="shared" ca="1" si="56"/>
        <v>問題が退屈でつまらないときでも，それが終わるまでなんとかやり続けられるように努力する</v>
      </c>
      <c r="S301" s="31" t="str">
        <f t="shared" ca="1" si="57"/>
        <v>よく当てはまる</v>
      </c>
      <c r="T301" s="31" t="str">
        <f t="shared" ca="1" si="58"/>
        <v>少し当てはまる</v>
      </c>
      <c r="U301" s="31" t="str">
        <f t="shared" ca="1" si="59"/>
        <v>どちらともいえない</v>
      </c>
      <c r="V301" s="31" t="str">
        <f t="shared" ca="1" si="60"/>
        <v>あまり当てはまらない</v>
      </c>
      <c r="W301" s="31" t="str">
        <f t="shared" ca="1" si="61"/>
        <v>全く当てはまらない</v>
      </c>
      <c r="X301" s="31" t="str">
        <f t="shared" ca="1" si="62"/>
        <v/>
      </c>
      <c r="Y301" s="31" t="str">
        <f t="shared" ca="1" si="63"/>
        <v/>
      </c>
      <c r="Z301" s="31" t="str">
        <f t="shared" ca="1" si="64"/>
        <v/>
      </c>
    </row>
    <row r="302" spans="1:26" ht="20">
      <c r="A302"/>
      <c r="F302" s="160" t="s">
        <v>625</v>
      </c>
      <c r="G302" s="160" t="s">
        <v>635</v>
      </c>
      <c r="H302" s="160">
        <v>5</v>
      </c>
      <c r="I302" s="160">
        <v>10</v>
      </c>
      <c r="J302" s="162" t="str">
        <f t="shared" si="65"/>
        <v>中１</v>
      </c>
      <c r="K302" s="162" t="str">
        <f t="shared" si="66"/>
        <v>H30</v>
      </c>
      <c r="L302" s="162" t="str">
        <f t="shared" si="55"/>
        <v>H30_中１</v>
      </c>
      <c r="M302" s="162">
        <f>+MATCH(K302&amp;"_"&amp;qidlist!J302,original!$1:$1,0)+2</f>
        <v>27</v>
      </c>
      <c r="N302" s="162" t="str">
        <f>+"qestionlist!"&amp;ADDRESS(1,MATCH(K302&amp;"_"&amp;qidlist!J302,original!$1:$1,0)+1)&amp;":"&amp;ADDRESS(10000,MATCH(K302&amp;"_"&amp;qidlist!J302,original!$1:$1,0)+1)</f>
        <v>qestionlist!$Z$1:$Z$10000</v>
      </c>
      <c r="O302" s="163" t="str">
        <f ca="1">+INDEX(qestionlist!AR:AR,MATCH(qidlist!I302,INDIRECT(qidlist!N302),0))</f>
        <v>勉強がつまらないときはやめてしまう【逆転項目】_努力調整方略</v>
      </c>
      <c r="P302" s="163" t="str">
        <f ca="1">+INDEX(qes_num_corr!K:K,MATCH(qidlist!O302,qes_num_corr!I:I,0),0)</f>
        <v>q35</v>
      </c>
      <c r="Q302" s="31" t="str">
        <f t="shared" ca="1" si="67"/>
        <v>中1q35</v>
      </c>
      <c r="R302" s="31" t="str">
        <f t="shared" ca="1" si="56"/>
        <v>学校の勉強をしているとき，とてもめんどうでつまらないと思うことがよくあるので，やろうとしていたことを終える前にやめてしまう</v>
      </c>
      <c r="S302" s="31" t="str">
        <f t="shared" ca="1" si="57"/>
        <v>よく当てはまる</v>
      </c>
      <c r="T302" s="31" t="str">
        <f t="shared" ca="1" si="58"/>
        <v>少し当てはまる</v>
      </c>
      <c r="U302" s="31" t="str">
        <f t="shared" ca="1" si="59"/>
        <v>どちらともいえない</v>
      </c>
      <c r="V302" s="31" t="str">
        <f t="shared" ca="1" si="60"/>
        <v>あまり当てはまらない</v>
      </c>
      <c r="W302" s="31" t="str">
        <f t="shared" ca="1" si="61"/>
        <v>全く当てはまらない</v>
      </c>
      <c r="X302" s="31" t="str">
        <f t="shared" ca="1" si="62"/>
        <v/>
      </c>
      <c r="Y302" s="31" t="str">
        <f t="shared" ca="1" si="63"/>
        <v/>
      </c>
      <c r="Z302" s="31" t="str">
        <f t="shared" ca="1" si="64"/>
        <v/>
      </c>
    </row>
    <row r="303" spans="1:26" ht="20">
      <c r="A303"/>
      <c r="F303" s="160" t="s">
        <v>625</v>
      </c>
      <c r="G303" s="160" t="s">
        <v>636</v>
      </c>
      <c r="H303" s="160">
        <v>5</v>
      </c>
      <c r="I303" s="160">
        <v>11</v>
      </c>
      <c r="J303" s="162" t="str">
        <f t="shared" si="65"/>
        <v>中１</v>
      </c>
      <c r="K303" s="162" t="str">
        <f t="shared" si="66"/>
        <v>H30</v>
      </c>
      <c r="L303" s="162" t="str">
        <f t="shared" si="55"/>
        <v>H30_中１</v>
      </c>
      <c r="M303" s="162">
        <f>+MATCH(K303&amp;"_"&amp;qidlist!J303,original!$1:$1,0)+2</f>
        <v>27</v>
      </c>
      <c r="N303" s="162" t="str">
        <f>+"qestionlist!"&amp;ADDRESS(1,MATCH(K303&amp;"_"&amp;qidlist!J303,original!$1:$1,0)+1)&amp;":"&amp;ADDRESS(10000,MATCH(K303&amp;"_"&amp;qidlist!J303,original!$1:$1,0)+1)</f>
        <v>qestionlist!$Z$1:$Z$10000</v>
      </c>
      <c r="O303" s="163" t="str">
        <f ca="1">+INDEX(qestionlist!AR:AR,MATCH(qidlist!I303,INDIRECT(qidlist!N303),0))</f>
        <v>授業が難しいとき、簡単なところだけやる【逆転項目】_努力調整方略</v>
      </c>
      <c r="P303" s="163" t="str">
        <f ca="1">+INDEX(qes_num_corr!K:K,MATCH(qidlist!O303,qes_num_corr!I:I,0),0)</f>
        <v>q37</v>
      </c>
      <c r="Q303" s="31" t="str">
        <f t="shared" ca="1" si="67"/>
        <v>中1q37</v>
      </c>
      <c r="R303" s="31" t="str">
        <f t="shared" ca="1" si="56"/>
        <v>授業の内容が難しいときは，やらずにあきらめるか，簡単なところだけ勉強する</v>
      </c>
      <c r="S303" s="31" t="str">
        <f t="shared" ca="1" si="57"/>
        <v>よく当てはまる</v>
      </c>
      <c r="T303" s="31" t="str">
        <f t="shared" ca="1" si="58"/>
        <v>少し当てはまる</v>
      </c>
      <c r="U303" s="31" t="str">
        <f t="shared" ca="1" si="59"/>
        <v>どちらともいえない</v>
      </c>
      <c r="V303" s="31" t="str">
        <f t="shared" ca="1" si="60"/>
        <v>あまり当てはまらない</v>
      </c>
      <c r="W303" s="31" t="str">
        <f t="shared" ca="1" si="61"/>
        <v>全く当てはまらない</v>
      </c>
      <c r="X303" s="31" t="str">
        <f t="shared" ca="1" si="62"/>
        <v/>
      </c>
      <c r="Y303" s="31" t="str">
        <f t="shared" ca="1" si="63"/>
        <v/>
      </c>
      <c r="Z303" s="31" t="str">
        <f t="shared" ca="1" si="64"/>
        <v/>
      </c>
    </row>
    <row r="304" spans="1:26" ht="20">
      <c r="A304"/>
      <c r="F304" s="160" t="s">
        <v>625</v>
      </c>
      <c r="G304" s="160" t="s">
        <v>637</v>
      </c>
      <c r="H304" s="160">
        <v>5</v>
      </c>
      <c r="I304" s="160">
        <v>12</v>
      </c>
      <c r="J304" s="162" t="str">
        <f t="shared" si="65"/>
        <v>中１</v>
      </c>
      <c r="K304" s="162" t="str">
        <f t="shared" si="66"/>
        <v>H30</v>
      </c>
      <c r="L304" s="162" t="str">
        <f t="shared" si="55"/>
        <v>H30_中１</v>
      </c>
      <c r="M304" s="162">
        <f>+MATCH(K304&amp;"_"&amp;qidlist!J304,original!$1:$1,0)+2</f>
        <v>27</v>
      </c>
      <c r="N304" s="162" t="str">
        <f>+"qestionlist!"&amp;ADDRESS(1,MATCH(K304&amp;"_"&amp;qidlist!J304,original!$1:$1,0)+1)&amp;":"&amp;ADDRESS(10000,MATCH(K304&amp;"_"&amp;qidlist!J304,original!$1:$1,0)+1)</f>
        <v>qestionlist!$Z$1:$Z$10000</v>
      </c>
      <c r="O304" s="163" t="str">
        <f ca="1">+INDEX(qestionlist!AR:AR,MATCH(qidlist!I304,INDIRECT(qidlist!N304),0))</f>
        <v>今までの学習と結びつけて考える_認知的方略</v>
      </c>
      <c r="P304" s="163" t="str">
        <f ca="1">+INDEX(qes_num_corr!K:K,MATCH(qidlist!O304,qes_num_corr!I:I,0),0)</f>
        <v>q31</v>
      </c>
      <c r="Q304" s="31" t="str">
        <f t="shared" ca="1" si="67"/>
        <v>中1q31</v>
      </c>
      <c r="R304" s="31" t="str">
        <f t="shared" ca="1" si="56"/>
        <v>新しいことを勉強するとき，今までに勉強したことと関係があるかどうかを考えながら勉強する</v>
      </c>
      <c r="S304" s="31" t="str">
        <f t="shared" ca="1" si="57"/>
        <v>よく当てはまる</v>
      </c>
      <c r="T304" s="31" t="str">
        <f t="shared" ca="1" si="58"/>
        <v>少し当てはまる</v>
      </c>
      <c r="U304" s="31" t="str">
        <f t="shared" ca="1" si="59"/>
        <v>どちらともいえない</v>
      </c>
      <c r="V304" s="31" t="str">
        <f t="shared" ca="1" si="60"/>
        <v>あまり当てはまらない</v>
      </c>
      <c r="W304" s="31" t="str">
        <f t="shared" ca="1" si="61"/>
        <v>全く当てはまらない</v>
      </c>
      <c r="X304" s="31" t="str">
        <f t="shared" ca="1" si="62"/>
        <v/>
      </c>
      <c r="Y304" s="31" t="str">
        <f t="shared" ca="1" si="63"/>
        <v/>
      </c>
      <c r="Z304" s="31" t="str">
        <f t="shared" ca="1" si="64"/>
        <v/>
      </c>
    </row>
    <row r="305" spans="1:26" ht="20">
      <c r="A305"/>
      <c r="F305" s="160" t="s">
        <v>625</v>
      </c>
      <c r="G305" s="160" t="s">
        <v>638</v>
      </c>
      <c r="H305" s="160">
        <v>5</v>
      </c>
      <c r="I305" s="160">
        <v>13</v>
      </c>
      <c r="J305" s="162" t="str">
        <f t="shared" si="65"/>
        <v>中１</v>
      </c>
      <c r="K305" s="162" t="str">
        <f t="shared" si="66"/>
        <v>H30</v>
      </c>
      <c r="L305" s="162" t="str">
        <f t="shared" si="55"/>
        <v>H30_中１</v>
      </c>
      <c r="M305" s="162">
        <f>+MATCH(K305&amp;"_"&amp;qidlist!J305,original!$1:$1,0)+2</f>
        <v>27</v>
      </c>
      <c r="N305" s="162" t="str">
        <f>+"qestionlist!"&amp;ADDRESS(1,MATCH(K305&amp;"_"&amp;qidlist!J305,original!$1:$1,0)+1)&amp;":"&amp;ADDRESS(10000,MATCH(K305&amp;"_"&amp;qidlist!J305,original!$1:$1,0)+1)</f>
        <v>qestionlist!$Z$1:$Z$10000</v>
      </c>
      <c r="O305" s="163" t="str">
        <f ca="1">+INDEX(qestionlist!AR:AR,MATCH(qidlist!I305,INDIRECT(qidlist!N305),0))</f>
        <v>既習を見直す_プランニング方略</v>
      </c>
      <c r="P305" s="163" t="str">
        <f ca="1">+INDEX(qes_num_corr!K:K,MATCH(qidlist!O305,qes_num_corr!I:I,0),0)</f>
        <v>q15</v>
      </c>
      <c r="Q305" s="31" t="str">
        <f t="shared" ca="1" si="67"/>
        <v>中1q15</v>
      </c>
      <c r="R305" s="31" t="str">
        <f t="shared" ca="1" si="56"/>
        <v>勉強しているとき，たまに止まって，一度やったところを見直す</v>
      </c>
      <c r="S305" s="31" t="str">
        <f t="shared" ca="1" si="57"/>
        <v>よく当てはまる</v>
      </c>
      <c r="T305" s="31" t="str">
        <f t="shared" ca="1" si="58"/>
        <v>少し当てはまる</v>
      </c>
      <c r="U305" s="31" t="str">
        <f t="shared" ca="1" si="59"/>
        <v>どちらともいえない</v>
      </c>
      <c r="V305" s="31" t="str">
        <f t="shared" ca="1" si="60"/>
        <v>あまり当てはまらない</v>
      </c>
      <c r="W305" s="31" t="str">
        <f t="shared" ca="1" si="61"/>
        <v>全く当てはまらない</v>
      </c>
      <c r="X305" s="31" t="str">
        <f t="shared" ca="1" si="62"/>
        <v/>
      </c>
      <c r="Y305" s="31" t="str">
        <f t="shared" ca="1" si="63"/>
        <v/>
      </c>
      <c r="Z305" s="31" t="str">
        <f t="shared" ca="1" si="64"/>
        <v/>
      </c>
    </row>
    <row r="306" spans="1:26" ht="20">
      <c r="A306"/>
      <c r="F306" s="160" t="s">
        <v>625</v>
      </c>
      <c r="G306" s="160" t="s">
        <v>639</v>
      </c>
      <c r="H306" s="160">
        <v>5</v>
      </c>
      <c r="I306" s="160">
        <v>14</v>
      </c>
      <c r="J306" s="162" t="str">
        <f t="shared" si="65"/>
        <v>中１</v>
      </c>
      <c r="K306" s="162" t="str">
        <f t="shared" si="66"/>
        <v>H30</v>
      </c>
      <c r="L306" s="162" t="str">
        <f t="shared" si="55"/>
        <v>H30_中１</v>
      </c>
      <c r="M306" s="162">
        <f>+MATCH(K306&amp;"_"&amp;qidlist!J306,original!$1:$1,0)+2</f>
        <v>27</v>
      </c>
      <c r="N306" s="162" t="str">
        <f>+"qestionlist!"&amp;ADDRESS(1,MATCH(K306&amp;"_"&amp;qidlist!J306,original!$1:$1,0)+1)&amp;":"&amp;ADDRESS(10000,MATCH(K306&amp;"_"&amp;qidlist!J306,original!$1:$1,0)+1)</f>
        <v>qestionlist!$Z$1:$Z$10000</v>
      </c>
      <c r="O306" s="163" t="str">
        <f ca="1">+INDEX(qestionlist!AR:AR,MATCH(qidlist!I306,INDIRECT(qidlist!N306),0))</f>
        <v>内容を思い浮かべて考える_認知的方略</v>
      </c>
      <c r="P306" s="163" t="str">
        <f ca="1">+INDEX(qes_num_corr!K:K,MATCH(qidlist!O306,qes_num_corr!I:I,0),0)</f>
        <v>q28</v>
      </c>
      <c r="Q306" s="31" t="str">
        <f t="shared" ca="1" si="67"/>
        <v>中1q28</v>
      </c>
      <c r="R306" s="31" t="str">
        <f t="shared" ca="1" si="56"/>
        <v>勉強するときは，内容を頭に思いうかべながら考える</v>
      </c>
      <c r="S306" s="31" t="str">
        <f t="shared" ca="1" si="57"/>
        <v>よく当てはまる</v>
      </c>
      <c r="T306" s="31" t="str">
        <f t="shared" ca="1" si="58"/>
        <v>少し当てはまる</v>
      </c>
      <c r="U306" s="31" t="str">
        <f t="shared" ca="1" si="59"/>
        <v>どちらともいえない</v>
      </c>
      <c r="V306" s="31" t="str">
        <f t="shared" ca="1" si="60"/>
        <v>あまり当てはまらない</v>
      </c>
      <c r="W306" s="31" t="str">
        <f t="shared" ca="1" si="61"/>
        <v>全く当てはまらない</v>
      </c>
      <c r="X306" s="31" t="str">
        <f t="shared" ca="1" si="62"/>
        <v/>
      </c>
      <c r="Y306" s="31" t="str">
        <f t="shared" ca="1" si="63"/>
        <v/>
      </c>
      <c r="Z306" s="31" t="str">
        <f t="shared" ca="1" si="64"/>
        <v/>
      </c>
    </row>
    <row r="307" spans="1:26" ht="20">
      <c r="A307"/>
      <c r="F307" s="160" t="s">
        <v>625</v>
      </c>
      <c r="G307" s="160" t="s">
        <v>640</v>
      </c>
      <c r="H307" s="160">
        <v>5</v>
      </c>
      <c r="I307" s="160">
        <v>15</v>
      </c>
      <c r="J307" s="162" t="str">
        <f t="shared" si="65"/>
        <v>中１</v>
      </c>
      <c r="K307" s="162" t="str">
        <f t="shared" si="66"/>
        <v>H30</v>
      </c>
      <c r="L307" s="162" t="str">
        <f t="shared" si="55"/>
        <v>H30_中１</v>
      </c>
      <c r="M307" s="162">
        <f>+MATCH(K307&amp;"_"&amp;qidlist!J307,original!$1:$1,0)+2</f>
        <v>27</v>
      </c>
      <c r="N307" s="162" t="str">
        <f>+"qestionlist!"&amp;ADDRESS(1,MATCH(K307&amp;"_"&amp;qidlist!J307,original!$1:$1,0)+1)&amp;":"&amp;ADDRESS(10000,MATCH(K307&amp;"_"&amp;qidlist!J307,original!$1:$1,0)+1)</f>
        <v>qestionlist!$Z$1:$Z$10000</v>
      </c>
      <c r="O307" s="163" t="str">
        <f ca="1">+INDEX(qestionlist!AR:AR,MATCH(qidlist!I307,INDIRECT(qidlist!N307),0))</f>
        <v>内容を覚えているか確かめる_柔軟的方略</v>
      </c>
      <c r="P307" s="163" t="str">
        <f ca="1">+INDEX(qes_num_corr!K:K,MATCH(qidlist!O307,qes_num_corr!I:I,0),0)</f>
        <v>q6</v>
      </c>
      <c r="Q307" s="31" t="str">
        <f t="shared" ca="1" si="67"/>
        <v>中1q6</v>
      </c>
      <c r="R307" s="31" t="str">
        <f t="shared" ca="1" si="56"/>
        <v>勉強しているときに，やった内容を覚えているかどうかを確かめる</v>
      </c>
      <c r="S307" s="31" t="str">
        <f t="shared" ca="1" si="57"/>
        <v>よく当てはまる</v>
      </c>
      <c r="T307" s="31" t="str">
        <f t="shared" ca="1" si="58"/>
        <v>少し当てはまる</v>
      </c>
      <c r="U307" s="31" t="str">
        <f t="shared" ca="1" si="59"/>
        <v>どちらともいえない</v>
      </c>
      <c r="V307" s="31" t="str">
        <f t="shared" ca="1" si="60"/>
        <v>あまり当てはまらない</v>
      </c>
      <c r="W307" s="31" t="str">
        <f t="shared" ca="1" si="61"/>
        <v>全く当てはまらない</v>
      </c>
      <c r="X307" s="31" t="str">
        <f t="shared" ca="1" si="62"/>
        <v/>
      </c>
      <c r="Y307" s="31" t="str">
        <f t="shared" ca="1" si="63"/>
        <v/>
      </c>
      <c r="Z307" s="31" t="str">
        <f t="shared" ca="1" si="64"/>
        <v/>
      </c>
    </row>
    <row r="308" spans="1:26" ht="20">
      <c r="A308"/>
      <c r="F308" s="160" t="s">
        <v>625</v>
      </c>
      <c r="G308" s="160" t="s">
        <v>641</v>
      </c>
      <c r="H308" s="160">
        <v>5</v>
      </c>
      <c r="I308" s="160">
        <v>16</v>
      </c>
      <c r="J308" s="162" t="str">
        <f t="shared" si="65"/>
        <v>中１</v>
      </c>
      <c r="K308" s="162" t="str">
        <f t="shared" si="66"/>
        <v>H30</v>
      </c>
      <c r="L308" s="162" t="str">
        <f t="shared" si="55"/>
        <v>H30_中１</v>
      </c>
      <c r="M308" s="162">
        <f>+MATCH(K308&amp;"_"&amp;qidlist!J308,original!$1:$1,0)+2</f>
        <v>27</v>
      </c>
      <c r="N308" s="162" t="str">
        <f>+"qestionlist!"&amp;ADDRESS(1,MATCH(K308&amp;"_"&amp;qidlist!J308,original!$1:$1,0)+1)&amp;":"&amp;ADDRESS(10000,MATCH(K308&amp;"_"&amp;qidlist!J308,original!$1:$1,0)+1)</f>
        <v>qestionlist!$Z$1:$Z$10000</v>
      </c>
      <c r="O308" s="163" t="str">
        <f ca="1">+INDEX(qestionlist!AR:AR,MATCH(qidlist!I308,INDIRECT(qidlist!N308),0))</f>
        <v>わからないとき、友達に答えを聞く_人的リソース方略</v>
      </c>
      <c r="P308" s="163" t="str">
        <f ca="1">+INDEX(qes_num_corr!K:K,MATCH(qidlist!O308,qes_num_corr!I:I,0),0)</f>
        <v>q24</v>
      </c>
      <c r="Q308" s="31" t="str">
        <f t="shared" ca="1" si="67"/>
        <v>中1q24</v>
      </c>
      <c r="R308" s="31" t="str">
        <f t="shared" ca="1" si="56"/>
        <v>勉強でわからないところがあったら，友達にその答えをきく</v>
      </c>
      <c r="S308" s="31" t="str">
        <f t="shared" ca="1" si="57"/>
        <v>よく当てはまる</v>
      </c>
      <c r="T308" s="31" t="str">
        <f t="shared" ca="1" si="58"/>
        <v>少し当てはまる</v>
      </c>
      <c r="U308" s="31" t="str">
        <f t="shared" ca="1" si="59"/>
        <v>どちらともいえない</v>
      </c>
      <c r="V308" s="31" t="str">
        <f t="shared" ca="1" si="60"/>
        <v>あまり当てはまらない</v>
      </c>
      <c r="W308" s="31" t="str">
        <f t="shared" ca="1" si="61"/>
        <v>全く当てはまらない</v>
      </c>
      <c r="X308" s="31" t="str">
        <f t="shared" ca="1" si="62"/>
        <v/>
      </c>
      <c r="Y308" s="31" t="str">
        <f t="shared" ca="1" si="63"/>
        <v/>
      </c>
      <c r="Z308" s="31" t="str">
        <f t="shared" ca="1" si="64"/>
        <v/>
      </c>
    </row>
    <row r="309" spans="1:26" ht="20">
      <c r="A309"/>
      <c r="F309" s="160" t="s">
        <v>625</v>
      </c>
      <c r="G309" s="160" t="s">
        <v>642</v>
      </c>
      <c r="H309" s="160">
        <v>5</v>
      </c>
      <c r="I309" s="160">
        <v>17</v>
      </c>
      <c r="J309" s="162" t="str">
        <f t="shared" si="65"/>
        <v>中１</v>
      </c>
      <c r="K309" s="162" t="str">
        <f t="shared" si="66"/>
        <v>H30</v>
      </c>
      <c r="L309" s="162" t="str">
        <f t="shared" si="55"/>
        <v>H30_中１</v>
      </c>
      <c r="M309" s="162">
        <f>+MATCH(K309&amp;"_"&amp;qidlist!J309,original!$1:$1,0)+2</f>
        <v>27</v>
      </c>
      <c r="N309" s="162" t="str">
        <f>+"qestionlist!"&amp;ADDRESS(1,MATCH(K309&amp;"_"&amp;qidlist!J309,original!$1:$1,0)+1)&amp;":"&amp;ADDRESS(10000,MATCH(K309&amp;"_"&amp;qidlist!J309,original!$1:$1,0)+1)</f>
        <v>qestionlist!$Z$1:$Z$10000</v>
      </c>
      <c r="O309" s="163" t="str">
        <f ca="1">+INDEX(qestionlist!AR:AR,MATCH(qidlist!I309,INDIRECT(qidlist!N309),0))</f>
        <v>やり方が自分に合っているか考える_柔軟的方略</v>
      </c>
      <c r="P309" s="163" t="str">
        <f ca="1">+INDEX(qes_num_corr!K:K,MATCH(qidlist!O309,qes_num_corr!I:I,0),0)</f>
        <v>q4</v>
      </c>
      <c r="Q309" s="31" t="str">
        <f t="shared" ca="1" si="67"/>
        <v>中1q4</v>
      </c>
      <c r="R309" s="31" t="str">
        <f t="shared" ca="1" si="56"/>
        <v>勉強のやり方が，自分に合っているかどうかを考えながら勉強する</v>
      </c>
      <c r="S309" s="31" t="str">
        <f t="shared" ca="1" si="57"/>
        <v>よく当てはまる</v>
      </c>
      <c r="T309" s="31" t="str">
        <f t="shared" ca="1" si="58"/>
        <v>少し当てはまる</v>
      </c>
      <c r="U309" s="31" t="str">
        <f t="shared" ca="1" si="59"/>
        <v>どちらともいえない</v>
      </c>
      <c r="V309" s="31" t="str">
        <f t="shared" ca="1" si="60"/>
        <v>あまり当てはまらない</v>
      </c>
      <c r="W309" s="31" t="str">
        <f t="shared" ca="1" si="61"/>
        <v>全く当てはまらない</v>
      </c>
      <c r="X309" s="31" t="str">
        <f t="shared" ca="1" si="62"/>
        <v/>
      </c>
      <c r="Y309" s="31" t="str">
        <f t="shared" ca="1" si="63"/>
        <v/>
      </c>
      <c r="Z309" s="31" t="str">
        <f t="shared" ca="1" si="64"/>
        <v/>
      </c>
    </row>
    <row r="310" spans="1:26" ht="20">
      <c r="A310"/>
      <c r="F310" s="160" t="s">
        <v>625</v>
      </c>
      <c r="G310" s="160" t="s">
        <v>643</v>
      </c>
      <c r="H310" s="160">
        <v>5</v>
      </c>
      <c r="I310" s="160">
        <v>18</v>
      </c>
      <c r="J310" s="162" t="str">
        <f t="shared" si="65"/>
        <v>中１</v>
      </c>
      <c r="K310" s="162" t="str">
        <f t="shared" si="66"/>
        <v>H30</v>
      </c>
      <c r="L310" s="162" t="str">
        <f t="shared" si="55"/>
        <v>H30_中１</v>
      </c>
      <c r="M310" s="162">
        <f>+MATCH(K310&amp;"_"&amp;qidlist!J310,original!$1:$1,0)+2</f>
        <v>27</v>
      </c>
      <c r="N310" s="162" t="str">
        <f>+"qestionlist!"&amp;ADDRESS(1,MATCH(K310&amp;"_"&amp;qidlist!J310,original!$1:$1,0)+1)&amp;":"&amp;ADDRESS(10000,MATCH(K310&amp;"_"&amp;qidlist!J310,original!$1:$1,0)+1)</f>
        <v>qestionlist!$Z$1:$Z$10000</v>
      </c>
      <c r="O310" s="163" t="str">
        <f ca="1">+INDEX(qestionlist!AR:AR,MATCH(qidlist!I310,INDIRECT(qidlist!N310),0))</f>
        <v>言われなくてもノートにまとめる_作業方略</v>
      </c>
      <c r="P310" s="163" t="str">
        <f ca="1">+INDEX(qes_num_corr!K:K,MATCH(qidlist!O310,qes_num_corr!I:I,0),0)</f>
        <v>q20</v>
      </c>
      <c r="Q310" s="31" t="str">
        <f t="shared" ca="1" si="67"/>
        <v>中1q20</v>
      </c>
      <c r="R310" s="31" t="str">
        <f t="shared" ca="1" si="56"/>
        <v>勉強していて大切だと思ったところは，言われなくてもノートにまとめる</v>
      </c>
      <c r="S310" s="31" t="str">
        <f t="shared" ca="1" si="57"/>
        <v>よく当てはまる</v>
      </c>
      <c r="T310" s="31" t="str">
        <f t="shared" ca="1" si="58"/>
        <v>少し当てはまる</v>
      </c>
      <c r="U310" s="31" t="str">
        <f t="shared" ca="1" si="59"/>
        <v>どちらともいえない</v>
      </c>
      <c r="V310" s="31" t="str">
        <f t="shared" ca="1" si="60"/>
        <v>あまり当てはまらない</v>
      </c>
      <c r="W310" s="31" t="str">
        <f t="shared" ca="1" si="61"/>
        <v>全く当てはまらない</v>
      </c>
      <c r="X310" s="31" t="str">
        <f t="shared" ca="1" si="62"/>
        <v/>
      </c>
      <c r="Y310" s="31" t="str">
        <f t="shared" ca="1" si="63"/>
        <v/>
      </c>
      <c r="Z310" s="31" t="str">
        <f t="shared" ca="1" si="64"/>
        <v/>
      </c>
    </row>
    <row r="311" spans="1:26" ht="20">
      <c r="A311"/>
      <c r="F311" s="160" t="s">
        <v>625</v>
      </c>
      <c r="G311" s="160" t="s">
        <v>644</v>
      </c>
      <c r="H311" s="160">
        <v>5</v>
      </c>
      <c r="I311" s="160">
        <v>19</v>
      </c>
      <c r="J311" s="162" t="str">
        <f t="shared" si="65"/>
        <v>中１</v>
      </c>
      <c r="K311" s="162" t="str">
        <f t="shared" si="66"/>
        <v>H30</v>
      </c>
      <c r="L311" s="162" t="str">
        <f t="shared" si="55"/>
        <v>H30_中１</v>
      </c>
      <c r="M311" s="162">
        <f>+MATCH(K311&amp;"_"&amp;qidlist!J311,original!$1:$1,0)+2</f>
        <v>27</v>
      </c>
      <c r="N311" s="162" t="str">
        <f>+"qestionlist!"&amp;ADDRESS(1,MATCH(K311&amp;"_"&amp;qidlist!J311,original!$1:$1,0)+1)&amp;":"&amp;ADDRESS(10000,MATCH(K311&amp;"_"&amp;qidlist!J311,original!$1:$1,0)+1)</f>
        <v>qestionlist!$Z$1:$Z$10000</v>
      </c>
      <c r="O311" s="163" t="str">
        <f ca="1">+INDEX(qestionlist!AR:AR,MATCH(qidlist!I311,INDIRECT(qidlist!N311),0))</f>
        <v>最初に計画を立ててから勉強を始める_プランニング方略</v>
      </c>
      <c r="P311" s="163" t="str">
        <f ca="1">+INDEX(qes_num_corr!K:K,MATCH(qidlist!O311,qes_num_corr!I:I,0),0)</f>
        <v>q12</v>
      </c>
      <c r="Q311" s="31" t="str">
        <f t="shared" ca="1" si="67"/>
        <v>中1q12</v>
      </c>
      <c r="R311" s="31" t="str">
        <f t="shared" ca="1" si="56"/>
        <v>勉強するときは，最初に計画を立ててから始める</v>
      </c>
      <c r="S311" s="31" t="str">
        <f t="shared" ca="1" si="57"/>
        <v>よく当てはまる</v>
      </c>
      <c r="T311" s="31" t="str">
        <f t="shared" ca="1" si="58"/>
        <v>少し当てはまる</v>
      </c>
      <c r="U311" s="31" t="str">
        <f t="shared" ca="1" si="59"/>
        <v>どちらともいえない</v>
      </c>
      <c r="V311" s="31" t="str">
        <f t="shared" ca="1" si="60"/>
        <v>あまり当てはまらない</v>
      </c>
      <c r="W311" s="31" t="str">
        <f t="shared" ca="1" si="61"/>
        <v>全く当てはまらない</v>
      </c>
      <c r="X311" s="31" t="str">
        <f t="shared" ca="1" si="62"/>
        <v/>
      </c>
      <c r="Y311" s="31" t="str">
        <f t="shared" ca="1" si="63"/>
        <v/>
      </c>
      <c r="Z311" s="31" t="str">
        <f t="shared" ca="1" si="64"/>
        <v/>
      </c>
    </row>
    <row r="312" spans="1:26" ht="20">
      <c r="A312"/>
      <c r="F312" s="160" t="s">
        <v>625</v>
      </c>
      <c r="G312" s="160" t="s">
        <v>645</v>
      </c>
      <c r="H312" s="160">
        <v>5</v>
      </c>
      <c r="I312" s="160">
        <v>20</v>
      </c>
      <c r="J312" s="162" t="str">
        <f t="shared" si="65"/>
        <v>中１</v>
      </c>
      <c r="K312" s="162" t="str">
        <f t="shared" si="66"/>
        <v>H30</v>
      </c>
      <c r="L312" s="162" t="str">
        <f t="shared" si="55"/>
        <v>H30_中１</v>
      </c>
      <c r="M312" s="162">
        <f>+MATCH(K312&amp;"_"&amp;qidlist!J312,original!$1:$1,0)+2</f>
        <v>27</v>
      </c>
      <c r="N312" s="162" t="str">
        <f>+"qestionlist!"&amp;ADDRESS(1,MATCH(K312&amp;"_"&amp;qidlist!J312,original!$1:$1,0)+1)&amp;":"&amp;ADDRESS(10000,MATCH(K312&amp;"_"&amp;qidlist!J312,original!$1:$1,0)+1)</f>
        <v>qestionlist!$Z$1:$Z$10000</v>
      </c>
      <c r="O312" s="163" t="str">
        <f ca="1">+INDEX(qestionlist!AR:AR,MATCH(qidlist!I312,INDIRECT(qidlist!N312),0))</f>
        <v>勉強をする前に何を勉強するか考える_柔軟的方略</v>
      </c>
      <c r="P312" s="163" t="str">
        <f ca="1">+INDEX(qes_num_corr!K:K,MATCH(qidlist!O312,qes_num_corr!I:I,0),0)</f>
        <v>q7</v>
      </c>
      <c r="Q312" s="31" t="str">
        <f t="shared" ca="1" si="67"/>
        <v>中1q7</v>
      </c>
      <c r="R312" s="31" t="str">
        <f t="shared" ca="1" si="56"/>
        <v>勉強する前に，これから何を勉強しなければならないかについて考える</v>
      </c>
      <c r="S312" s="31" t="str">
        <f t="shared" ca="1" si="57"/>
        <v>よく当てはまる</v>
      </c>
      <c r="T312" s="31" t="str">
        <f t="shared" ca="1" si="58"/>
        <v>少し当てはまる</v>
      </c>
      <c r="U312" s="31" t="str">
        <f t="shared" ca="1" si="59"/>
        <v>どちらともいえない</v>
      </c>
      <c r="V312" s="31" t="str">
        <f t="shared" ca="1" si="60"/>
        <v>あまり当てはまらない</v>
      </c>
      <c r="W312" s="31" t="str">
        <f t="shared" ca="1" si="61"/>
        <v>全く当てはまらない</v>
      </c>
      <c r="X312" s="31" t="str">
        <f t="shared" ca="1" si="62"/>
        <v/>
      </c>
      <c r="Y312" s="31" t="str">
        <f t="shared" ca="1" si="63"/>
        <v/>
      </c>
      <c r="Z312" s="31" t="str">
        <f t="shared" ca="1" si="64"/>
        <v/>
      </c>
    </row>
    <row r="313" spans="1:26" ht="20">
      <c r="A313"/>
      <c r="F313" s="160" t="s">
        <v>625</v>
      </c>
      <c r="G313" s="160" t="s">
        <v>646</v>
      </c>
      <c r="H313" s="160">
        <v>5</v>
      </c>
      <c r="I313" s="160">
        <v>21</v>
      </c>
      <c r="J313" s="162" t="str">
        <f t="shared" si="65"/>
        <v>中１</v>
      </c>
      <c r="K313" s="162" t="str">
        <f t="shared" si="66"/>
        <v>H30</v>
      </c>
      <c r="L313" s="162" t="str">
        <f t="shared" si="55"/>
        <v>H30_中１</v>
      </c>
      <c r="M313" s="162">
        <f>+MATCH(K313&amp;"_"&amp;qidlist!J313,original!$1:$1,0)+2</f>
        <v>27</v>
      </c>
      <c r="N313" s="162" t="str">
        <f>+"qestionlist!"&amp;ADDRESS(1,MATCH(K313&amp;"_"&amp;qidlist!J313,original!$1:$1,0)+1)&amp;":"&amp;ADDRESS(10000,MATCH(K313&amp;"_"&amp;qidlist!J313,original!$1:$1,0)+1)</f>
        <v>qestionlist!$Z$1:$Z$10000</v>
      </c>
      <c r="O313" s="163" t="str">
        <f ca="1">+INDEX(qestionlist!AR:AR,MATCH(qidlist!I313,INDIRECT(qidlist!N313),0))</f>
        <v>わからないときは、友達にやり方を聞く_人的リソース方略</v>
      </c>
      <c r="P313" s="163" t="str">
        <f ca="1">+INDEX(qes_num_corr!K:K,MATCH(qidlist!O313,qes_num_corr!I:I,0),0)</f>
        <v>q25</v>
      </c>
      <c r="Q313" s="31" t="str">
        <f t="shared" ca="1" si="67"/>
        <v>中1q25</v>
      </c>
      <c r="R313" s="31" t="str">
        <f t="shared" ca="1" si="56"/>
        <v>勉強でわからないところがあったら，友達に勉強のやり方をきく</v>
      </c>
      <c r="S313" s="31" t="str">
        <f t="shared" ca="1" si="57"/>
        <v>よく当てはまる</v>
      </c>
      <c r="T313" s="31" t="str">
        <f t="shared" ca="1" si="58"/>
        <v>少し当てはまる</v>
      </c>
      <c r="U313" s="31" t="str">
        <f t="shared" ca="1" si="59"/>
        <v>どちらともいえない</v>
      </c>
      <c r="V313" s="31" t="str">
        <f t="shared" ca="1" si="60"/>
        <v>あまり当てはまらない</v>
      </c>
      <c r="W313" s="31" t="str">
        <f t="shared" ca="1" si="61"/>
        <v>全く当てはまらない</v>
      </c>
      <c r="X313" s="31" t="str">
        <f t="shared" ca="1" si="62"/>
        <v/>
      </c>
      <c r="Y313" s="31" t="str">
        <f t="shared" ca="1" si="63"/>
        <v/>
      </c>
      <c r="Z313" s="31" t="str">
        <f t="shared" ca="1" si="64"/>
        <v/>
      </c>
    </row>
    <row r="314" spans="1:26" ht="20">
      <c r="A314"/>
      <c r="F314" s="160" t="s">
        <v>625</v>
      </c>
      <c r="G314" s="160" t="s">
        <v>647</v>
      </c>
      <c r="H314" s="160">
        <v>5</v>
      </c>
      <c r="I314" s="160">
        <v>22</v>
      </c>
      <c r="J314" s="162" t="str">
        <f t="shared" si="65"/>
        <v>中１</v>
      </c>
      <c r="K314" s="162" t="str">
        <f t="shared" si="66"/>
        <v>H30</v>
      </c>
      <c r="L314" s="162" t="str">
        <f t="shared" si="55"/>
        <v>H30_中１</v>
      </c>
      <c r="M314" s="162">
        <f>+MATCH(K314&amp;"_"&amp;qidlist!J314,original!$1:$1,0)+2</f>
        <v>27</v>
      </c>
      <c r="N314" s="162" t="str">
        <f>+"qestionlist!"&amp;ADDRESS(1,MATCH(K314&amp;"_"&amp;qidlist!J314,original!$1:$1,0)+1)&amp;":"&amp;ADDRESS(10000,MATCH(K314&amp;"_"&amp;qidlist!J314,original!$1:$1,0)+1)</f>
        <v>qestionlist!$Z$1:$Z$10000</v>
      </c>
      <c r="O314" s="163" t="str">
        <f ca="1">+INDEX(qestionlist!AR:AR,MATCH(qidlist!I314,INDIRECT(qidlist!N314),0))</f>
        <v>必要なものを用意してから勉強する_作業方略</v>
      </c>
      <c r="P314" s="163" t="str">
        <f ca="1">+INDEX(qes_num_corr!K:K,MATCH(qidlist!O314,qes_num_corr!I:I,0),0)</f>
        <v>q19</v>
      </c>
      <c r="Q314" s="31" t="str">
        <f t="shared" ca="1" si="67"/>
        <v>中1q19</v>
      </c>
      <c r="R314" s="31" t="str">
        <f t="shared" ca="1" si="56"/>
        <v>勉強する前に，勉強に必要な本などを用意してから勉強するようにしている</v>
      </c>
      <c r="S314" s="31" t="str">
        <f t="shared" ca="1" si="57"/>
        <v>よく当てはまる</v>
      </c>
      <c r="T314" s="31" t="str">
        <f t="shared" ca="1" si="58"/>
        <v>少し当てはまる</v>
      </c>
      <c r="U314" s="31" t="str">
        <f t="shared" ca="1" si="59"/>
        <v>どちらともいえない</v>
      </c>
      <c r="V314" s="31" t="str">
        <f t="shared" ca="1" si="60"/>
        <v>あまり当てはまらない</v>
      </c>
      <c r="W314" s="31" t="str">
        <f t="shared" ca="1" si="61"/>
        <v>全く当てはまらない</v>
      </c>
      <c r="X314" s="31" t="str">
        <f t="shared" ca="1" si="62"/>
        <v/>
      </c>
      <c r="Y314" s="31" t="str">
        <f t="shared" ca="1" si="63"/>
        <v/>
      </c>
      <c r="Z314" s="31" t="str">
        <f t="shared" ca="1" si="64"/>
        <v/>
      </c>
    </row>
    <row r="315" spans="1:26" ht="20">
      <c r="A315"/>
      <c r="F315" s="160" t="s">
        <v>625</v>
      </c>
      <c r="G315" s="160" t="s">
        <v>648</v>
      </c>
      <c r="H315" s="160">
        <v>5</v>
      </c>
      <c r="I315" s="160">
        <v>23</v>
      </c>
      <c r="J315" s="162" t="str">
        <f t="shared" si="65"/>
        <v>中１</v>
      </c>
      <c r="K315" s="162" t="str">
        <f t="shared" si="66"/>
        <v>H30</v>
      </c>
      <c r="L315" s="162" t="str">
        <f t="shared" si="55"/>
        <v>H30_中１</v>
      </c>
      <c r="M315" s="162">
        <f>+MATCH(K315&amp;"_"&amp;qidlist!J315,original!$1:$1,0)+2</f>
        <v>27</v>
      </c>
      <c r="N315" s="162" t="str">
        <f>+"qestionlist!"&amp;ADDRESS(1,MATCH(K315&amp;"_"&amp;qidlist!J315,original!$1:$1,0)+1)&amp;":"&amp;ADDRESS(10000,MATCH(K315&amp;"_"&amp;qidlist!J315,original!$1:$1,0)+1)</f>
        <v>qestionlist!$Z$1:$Z$10000</v>
      </c>
      <c r="O315" s="163" t="str">
        <f ca="1">+INDEX(qestionlist!AR:AR,MATCH(qidlist!I315,INDIRECT(qidlist!N315),0))</f>
        <v>勉強のできる友達と同じやり方でやる_人的リソース方略</v>
      </c>
      <c r="P315" s="163" t="str">
        <f ca="1">+INDEX(qes_num_corr!K:K,MATCH(qidlist!O315,qes_num_corr!I:I,0),0)</f>
        <v>q26</v>
      </c>
      <c r="Q315" s="31" t="str">
        <f t="shared" ca="1" si="67"/>
        <v>中1q26</v>
      </c>
      <c r="R315" s="31" t="str">
        <f t="shared" ca="1" si="56"/>
        <v>勉強のできる友達と，同じやり方で勉強する</v>
      </c>
      <c r="S315" s="31" t="str">
        <f t="shared" ca="1" si="57"/>
        <v>よく当てはまる</v>
      </c>
      <c r="T315" s="31" t="str">
        <f t="shared" ca="1" si="58"/>
        <v>少し当てはまる</v>
      </c>
      <c r="U315" s="31" t="str">
        <f t="shared" ca="1" si="59"/>
        <v>どちらともいえない</v>
      </c>
      <c r="V315" s="31" t="str">
        <f t="shared" ca="1" si="60"/>
        <v>あまり当てはまらない</v>
      </c>
      <c r="W315" s="31" t="str">
        <f t="shared" ca="1" si="61"/>
        <v>全く当てはまらない</v>
      </c>
      <c r="X315" s="31" t="str">
        <f t="shared" ca="1" si="62"/>
        <v/>
      </c>
      <c r="Y315" s="31" t="str">
        <f t="shared" ca="1" si="63"/>
        <v/>
      </c>
      <c r="Z315" s="31" t="str">
        <f t="shared" ca="1" si="64"/>
        <v/>
      </c>
    </row>
    <row r="316" spans="1:26" ht="20">
      <c r="A316"/>
      <c r="F316" s="160" t="s">
        <v>625</v>
      </c>
      <c r="G316" s="160" t="s">
        <v>649</v>
      </c>
      <c r="H316" s="160">
        <v>5</v>
      </c>
      <c r="I316" s="160">
        <v>24</v>
      </c>
      <c r="J316" s="162" t="str">
        <f t="shared" si="65"/>
        <v>中１</v>
      </c>
      <c r="K316" s="162" t="str">
        <f t="shared" si="66"/>
        <v>H30</v>
      </c>
      <c r="L316" s="162" t="str">
        <f t="shared" si="55"/>
        <v>H30_中１</v>
      </c>
      <c r="M316" s="162">
        <f>+MATCH(K316&amp;"_"&amp;qidlist!J316,original!$1:$1,0)+2</f>
        <v>27</v>
      </c>
      <c r="N316" s="162" t="str">
        <f>+"qestionlist!"&amp;ADDRESS(1,MATCH(K316&amp;"_"&amp;qidlist!J316,original!$1:$1,0)+1)&amp;":"&amp;ADDRESS(10000,MATCH(K316&amp;"_"&amp;qidlist!J316,original!$1:$1,0)+1)</f>
        <v>qestionlist!$Z$1:$Z$10000</v>
      </c>
      <c r="O316" s="163" t="str">
        <f ca="1">+INDEX(qestionlist!AR:AR,MATCH(qidlist!I316,INDIRECT(qidlist!N316),0))</f>
        <v>正しいか確かめる_プランニング方略</v>
      </c>
      <c r="P316" s="163" t="str">
        <f ca="1">+INDEX(qes_num_corr!K:K,MATCH(qidlist!O316,qes_num_corr!I:I,0),0)</f>
        <v>q13</v>
      </c>
      <c r="Q316" s="31" t="str">
        <f t="shared" ca="1" si="67"/>
        <v>中1q13</v>
      </c>
      <c r="R316" s="31" t="str">
        <f t="shared" ca="1" si="56"/>
        <v>勉強をしているときに，やっていることが正しくできているかどうかを確かめる</v>
      </c>
      <c r="S316" s="31" t="str">
        <f t="shared" ca="1" si="57"/>
        <v>よく当てはまる</v>
      </c>
      <c r="T316" s="31" t="str">
        <f t="shared" ca="1" si="58"/>
        <v>少し当てはまる</v>
      </c>
      <c r="U316" s="31" t="str">
        <f t="shared" ca="1" si="59"/>
        <v>どちらともいえない</v>
      </c>
      <c r="V316" s="31" t="str">
        <f t="shared" ca="1" si="60"/>
        <v>あまり当てはまらない</v>
      </c>
      <c r="W316" s="31" t="str">
        <f t="shared" ca="1" si="61"/>
        <v>全く当てはまらない</v>
      </c>
      <c r="X316" s="31" t="str">
        <f t="shared" ca="1" si="62"/>
        <v/>
      </c>
      <c r="Y316" s="31" t="str">
        <f t="shared" ca="1" si="63"/>
        <v/>
      </c>
      <c r="Z316" s="31" t="str">
        <f t="shared" ca="1" si="64"/>
        <v/>
      </c>
    </row>
    <row r="317" spans="1:26" ht="20">
      <c r="A317"/>
      <c r="F317" s="160" t="s">
        <v>625</v>
      </c>
      <c r="G317" s="160" t="s">
        <v>650</v>
      </c>
      <c r="H317" s="160">
        <v>5</v>
      </c>
      <c r="I317" s="160">
        <v>25</v>
      </c>
      <c r="J317" s="162" t="str">
        <f t="shared" si="65"/>
        <v>中１</v>
      </c>
      <c r="K317" s="162" t="str">
        <f t="shared" si="66"/>
        <v>H30</v>
      </c>
      <c r="L317" s="162" t="str">
        <f t="shared" si="55"/>
        <v>H30_中１</v>
      </c>
      <c r="M317" s="162">
        <f>+MATCH(K317&amp;"_"&amp;qidlist!J317,original!$1:$1,0)+2</f>
        <v>27</v>
      </c>
      <c r="N317" s="162" t="str">
        <f>+"qestionlist!"&amp;ADDRESS(1,MATCH(K317&amp;"_"&amp;qidlist!J317,original!$1:$1,0)+1)&amp;":"&amp;ADDRESS(10000,MATCH(K317&amp;"_"&amp;qidlist!J317,original!$1:$1,0)+1)</f>
        <v>qestionlist!$Z$1:$Z$10000</v>
      </c>
      <c r="O317" s="163" t="str">
        <f ca="1">+INDEX(qestionlist!AR:AR,MATCH(qidlist!I317,INDIRECT(qidlist!N317),0))</f>
        <v>計画に沿って行う_プランニング方略</v>
      </c>
      <c r="P317" s="163" t="str">
        <f ca="1">+INDEX(qes_num_corr!K:K,MATCH(qidlist!O317,qes_num_corr!I:I,0),0)</f>
        <v>q14</v>
      </c>
      <c r="Q317" s="31" t="str">
        <f t="shared" ca="1" si="67"/>
        <v>中1q14</v>
      </c>
      <c r="R317" s="31" t="str">
        <f t="shared" ca="1" si="56"/>
        <v>勉強するときは，自分で決めた計画に沿って行う</v>
      </c>
      <c r="S317" s="31" t="str">
        <f t="shared" ca="1" si="57"/>
        <v>よく当てはまる</v>
      </c>
      <c r="T317" s="31" t="str">
        <f t="shared" ca="1" si="58"/>
        <v>少し当てはまる</v>
      </c>
      <c r="U317" s="31" t="str">
        <f t="shared" ca="1" si="59"/>
        <v>どちらともいえない</v>
      </c>
      <c r="V317" s="31" t="str">
        <f t="shared" ca="1" si="60"/>
        <v>あまり当てはまらない</v>
      </c>
      <c r="W317" s="31" t="str">
        <f t="shared" ca="1" si="61"/>
        <v>全く当てはまらない</v>
      </c>
      <c r="X317" s="31" t="str">
        <f t="shared" ca="1" si="62"/>
        <v/>
      </c>
      <c r="Y317" s="31" t="str">
        <f t="shared" ca="1" si="63"/>
        <v/>
      </c>
      <c r="Z317" s="31" t="str">
        <f t="shared" ca="1" si="64"/>
        <v/>
      </c>
    </row>
    <row r="318" spans="1:26" ht="20">
      <c r="A318"/>
      <c r="F318" s="160" t="s">
        <v>625</v>
      </c>
      <c r="G318" s="160" t="s">
        <v>651</v>
      </c>
      <c r="H318" s="160">
        <v>5</v>
      </c>
      <c r="I318" s="160">
        <v>26</v>
      </c>
      <c r="J318" s="162" t="str">
        <f t="shared" si="65"/>
        <v>中１</v>
      </c>
      <c r="K318" s="162" t="str">
        <f t="shared" si="66"/>
        <v>H30</v>
      </c>
      <c r="L318" s="162" t="str">
        <f t="shared" si="55"/>
        <v>H30_中１</v>
      </c>
      <c r="M318" s="162">
        <f>+MATCH(K318&amp;"_"&amp;qidlist!J318,original!$1:$1,0)+2</f>
        <v>27</v>
      </c>
      <c r="N318" s="162" t="str">
        <f>+"qestionlist!"&amp;ADDRESS(1,MATCH(K318&amp;"_"&amp;qidlist!J318,original!$1:$1,0)+1)&amp;":"&amp;ADDRESS(10000,MATCH(K318&amp;"_"&amp;qidlist!J318,original!$1:$1,0)+1)</f>
        <v>qestionlist!$Z$1:$Z$10000</v>
      </c>
      <c r="O318" s="163" t="str">
        <f ca="1">+INDEX(qestionlist!AR:AR,MATCH(qidlist!I318,INDIRECT(qidlist!N318),0))</f>
        <v>嫌なところもよい成績をとるためにがんばる_努力調整方略</v>
      </c>
      <c r="P318" s="163" t="str">
        <f ca="1">+INDEX(qes_num_corr!K:K,MATCH(qidlist!O318,qes_num_corr!I:I,0),0)</f>
        <v>q36</v>
      </c>
      <c r="Q318" s="31" t="str">
        <f t="shared" ca="1" si="67"/>
        <v>中1q36</v>
      </c>
      <c r="R318" s="31" t="str">
        <f t="shared" ca="1" si="56"/>
        <v>今やっていることが気に入らなかったとしても，学校の勉強でよい成績をとるために一生けん命がんばる</v>
      </c>
      <c r="S318" s="31" t="str">
        <f t="shared" ca="1" si="57"/>
        <v>よく当てはまる</v>
      </c>
      <c r="T318" s="31" t="str">
        <f t="shared" ca="1" si="58"/>
        <v>少し当てはまる</v>
      </c>
      <c r="U318" s="31" t="str">
        <f t="shared" ca="1" si="59"/>
        <v>どちらともいえない</v>
      </c>
      <c r="V318" s="31" t="str">
        <f t="shared" ca="1" si="60"/>
        <v>あまり当てはまらない</v>
      </c>
      <c r="W318" s="31" t="str">
        <f t="shared" ca="1" si="61"/>
        <v>全く当てはまらない</v>
      </c>
      <c r="X318" s="31" t="str">
        <f t="shared" ca="1" si="62"/>
        <v/>
      </c>
      <c r="Y318" s="31" t="str">
        <f t="shared" ca="1" si="63"/>
        <v/>
      </c>
      <c r="Z318" s="31" t="str">
        <f t="shared" ca="1" si="64"/>
        <v/>
      </c>
    </row>
    <row r="319" spans="1:26" ht="20">
      <c r="A319"/>
      <c r="F319" s="160" t="s">
        <v>625</v>
      </c>
      <c r="G319" s="160" t="s">
        <v>652</v>
      </c>
      <c r="H319" s="160">
        <v>5</v>
      </c>
      <c r="I319" s="160">
        <v>27</v>
      </c>
      <c r="J319" s="162" t="str">
        <f t="shared" si="65"/>
        <v>中１</v>
      </c>
      <c r="K319" s="162" t="str">
        <f t="shared" si="66"/>
        <v>H30</v>
      </c>
      <c r="L319" s="162" t="str">
        <f t="shared" si="55"/>
        <v>H30_中１</v>
      </c>
      <c r="M319" s="162">
        <f>+MATCH(K319&amp;"_"&amp;qidlist!J319,original!$1:$1,0)+2</f>
        <v>27</v>
      </c>
      <c r="N319" s="162" t="str">
        <f>+"qestionlist!"&amp;ADDRESS(1,MATCH(K319&amp;"_"&amp;qidlist!J319,original!$1:$1,0)+1)&amp;":"&amp;ADDRESS(10000,MATCH(K319&amp;"_"&amp;qidlist!J319,original!$1:$1,0)+1)</f>
        <v>qestionlist!$Z$1:$Z$10000</v>
      </c>
      <c r="O319" s="163" t="str">
        <f ca="1">+INDEX(qestionlist!AR:AR,MATCH(qidlist!I319,INDIRECT(qidlist!N319),0))</f>
        <v>知っている言葉で理解する_認知的方略</v>
      </c>
      <c r="P319" s="163" t="str">
        <f ca="1">+INDEX(qes_num_corr!K:K,MATCH(qidlist!O319,qes_num_corr!I:I,0),0)</f>
        <v>q29</v>
      </c>
      <c r="Q319" s="31" t="str">
        <f t="shared" ca="1" si="67"/>
        <v>中1q29</v>
      </c>
      <c r="R319" s="31" t="str">
        <f t="shared" ca="1" si="56"/>
        <v>勉強をするときは，内容を自分の知っている言葉で理解するようにする</v>
      </c>
      <c r="S319" s="31" t="str">
        <f t="shared" ca="1" si="57"/>
        <v>よく当てはまる</v>
      </c>
      <c r="T319" s="31" t="str">
        <f t="shared" ca="1" si="58"/>
        <v>少し当てはまる</v>
      </c>
      <c r="U319" s="31" t="str">
        <f t="shared" ca="1" si="59"/>
        <v>どちらともいえない</v>
      </c>
      <c r="V319" s="31" t="str">
        <f t="shared" ca="1" si="60"/>
        <v>あまり当てはまらない</v>
      </c>
      <c r="W319" s="31" t="str">
        <f t="shared" ca="1" si="61"/>
        <v>全く当てはまらない</v>
      </c>
      <c r="X319" s="31" t="str">
        <f t="shared" ca="1" si="62"/>
        <v/>
      </c>
      <c r="Y319" s="31" t="str">
        <f t="shared" ca="1" si="63"/>
        <v/>
      </c>
      <c r="Z319" s="31" t="str">
        <f t="shared" ca="1" si="64"/>
        <v/>
      </c>
    </row>
    <row r="320" spans="1:26" ht="20">
      <c r="A320"/>
      <c r="F320" s="160" t="s">
        <v>625</v>
      </c>
      <c r="G320" s="160" t="s">
        <v>653</v>
      </c>
      <c r="H320" s="160">
        <v>5</v>
      </c>
      <c r="I320" s="160">
        <v>28</v>
      </c>
      <c r="J320" s="162" t="str">
        <f t="shared" si="65"/>
        <v>中１</v>
      </c>
      <c r="K320" s="162" t="str">
        <f t="shared" si="66"/>
        <v>H30</v>
      </c>
      <c r="L320" s="162" t="str">
        <f t="shared" si="55"/>
        <v>H30_中１</v>
      </c>
      <c r="M320" s="162">
        <f>+MATCH(K320&amp;"_"&amp;qidlist!J320,original!$1:$1,0)+2</f>
        <v>27</v>
      </c>
      <c r="N320" s="162" t="str">
        <f>+"qestionlist!"&amp;ADDRESS(1,MATCH(K320&amp;"_"&amp;qidlist!J320,original!$1:$1,0)+1)&amp;":"&amp;ADDRESS(10000,MATCH(K320&amp;"_"&amp;qidlist!J320,original!$1:$1,0)+1)</f>
        <v>qestionlist!$Z$1:$Z$10000</v>
      </c>
      <c r="O320" s="163" t="str">
        <f ca="1">+INDEX(qestionlist!AR:AR,MATCH(qidlist!I320,INDIRECT(qidlist!N320),0))</f>
        <v>繰り返し書いて覚える_作業方略</v>
      </c>
      <c r="P320" s="163" t="str">
        <f ca="1">+INDEX(qes_num_corr!K:K,MATCH(qidlist!O320,qes_num_corr!I:I,0),0)</f>
        <v>q21</v>
      </c>
      <c r="Q320" s="31" t="str">
        <f t="shared" ca="1" si="67"/>
        <v>中1q21</v>
      </c>
      <c r="R320" s="31" t="str">
        <f t="shared" ca="1" si="56"/>
        <v>勉強で大切なところは，くり返して書くなどして覚える</v>
      </c>
      <c r="S320" s="31" t="str">
        <f t="shared" ca="1" si="57"/>
        <v>よく当てはまる</v>
      </c>
      <c r="T320" s="31" t="str">
        <f t="shared" ca="1" si="58"/>
        <v>少し当てはまる</v>
      </c>
      <c r="U320" s="31" t="str">
        <f t="shared" ca="1" si="59"/>
        <v>どちらともいえない</v>
      </c>
      <c r="V320" s="31" t="str">
        <f t="shared" ca="1" si="60"/>
        <v>あまり当てはまらない</v>
      </c>
      <c r="W320" s="31" t="str">
        <f t="shared" ca="1" si="61"/>
        <v>全く当てはまらない</v>
      </c>
      <c r="X320" s="31" t="str">
        <f t="shared" ca="1" si="62"/>
        <v/>
      </c>
      <c r="Y320" s="31" t="str">
        <f t="shared" ca="1" si="63"/>
        <v/>
      </c>
      <c r="Z320" s="31" t="str">
        <f t="shared" ca="1" si="64"/>
        <v/>
      </c>
    </row>
    <row r="321" spans="1:26" ht="20">
      <c r="A321"/>
      <c r="F321" s="160" t="s">
        <v>625</v>
      </c>
      <c r="G321" s="160" t="s">
        <v>654</v>
      </c>
      <c r="H321" s="160">
        <v>5</v>
      </c>
      <c r="I321" s="160">
        <v>29</v>
      </c>
      <c r="J321" s="162" t="str">
        <f t="shared" si="65"/>
        <v>中１</v>
      </c>
      <c r="K321" s="162" t="str">
        <f t="shared" si="66"/>
        <v>H30</v>
      </c>
      <c r="L321" s="162" t="str">
        <f t="shared" si="55"/>
        <v>H30_中１</v>
      </c>
      <c r="M321" s="162">
        <f>+MATCH(K321&amp;"_"&amp;qidlist!J321,original!$1:$1,0)+2</f>
        <v>27</v>
      </c>
      <c r="N321" s="162" t="str">
        <f>+"qestionlist!"&amp;ADDRESS(1,MATCH(K321&amp;"_"&amp;qidlist!J321,original!$1:$1,0)+1)&amp;":"&amp;ADDRESS(10000,MATCH(K321&amp;"_"&amp;qidlist!J321,original!$1:$1,0)+1)</f>
        <v>qestionlist!$Z$1:$Z$10000</v>
      </c>
      <c r="O321" s="163" t="str">
        <f ca="1">+INDEX(qestionlist!AR:AR,MATCH(qidlist!I321,INDIRECT(qidlist!N321),0))</f>
        <v>よい評価をもらえると信じている_自己効力感</v>
      </c>
      <c r="P321" s="163" t="str">
        <f ca="1">+INDEX(qes_num_corr!K:K,MATCH(qidlist!O321,qes_num_corr!I:I,0),0)</f>
        <v>q47</v>
      </c>
      <c r="Q321" s="31" t="str">
        <f t="shared" ca="1" si="67"/>
        <v>中1q47</v>
      </c>
      <c r="R321" s="31" t="str">
        <f t="shared" ca="1" si="56"/>
        <v>授業ではよい評価をもらえるだろうと信じている</v>
      </c>
      <c r="S321" s="31" t="str">
        <f t="shared" ca="1" si="57"/>
        <v>よく当てはまる</v>
      </c>
      <c r="T321" s="31" t="str">
        <f t="shared" ca="1" si="58"/>
        <v>少し当てはまる</v>
      </c>
      <c r="U321" s="31" t="str">
        <f t="shared" ca="1" si="59"/>
        <v>どちらともいえない</v>
      </c>
      <c r="V321" s="31" t="str">
        <f t="shared" ca="1" si="60"/>
        <v>あまり当てはまらない</v>
      </c>
      <c r="W321" s="31" t="str">
        <f t="shared" ca="1" si="61"/>
        <v>全く当てはまらない</v>
      </c>
      <c r="X321" s="31" t="str">
        <f t="shared" ca="1" si="62"/>
        <v/>
      </c>
      <c r="Y321" s="31" t="str">
        <f t="shared" ca="1" si="63"/>
        <v/>
      </c>
      <c r="Z321" s="31" t="str">
        <f t="shared" ca="1" si="64"/>
        <v/>
      </c>
    </row>
    <row r="322" spans="1:26" ht="20">
      <c r="A322"/>
      <c r="F322" s="160" t="s">
        <v>625</v>
      </c>
      <c r="G322" s="160" t="s">
        <v>655</v>
      </c>
      <c r="H322" s="160">
        <v>5</v>
      </c>
      <c r="I322" s="160">
        <v>30</v>
      </c>
      <c r="J322" s="162" t="str">
        <f t="shared" si="65"/>
        <v>中１</v>
      </c>
      <c r="K322" s="162" t="str">
        <f t="shared" si="66"/>
        <v>H30</v>
      </c>
      <c r="L322" s="162" t="str">
        <f t="shared" si="55"/>
        <v>H30_中１</v>
      </c>
      <c r="M322" s="162">
        <f>+MATCH(K322&amp;"_"&amp;qidlist!J322,original!$1:$1,0)+2</f>
        <v>27</v>
      </c>
      <c r="N322" s="162" t="str">
        <f>+"qestionlist!"&amp;ADDRESS(1,MATCH(K322&amp;"_"&amp;qidlist!J322,original!$1:$1,0)+1)&amp;":"&amp;ADDRESS(10000,MATCH(K322&amp;"_"&amp;qidlist!J322,original!$1:$1,0)+1)</f>
        <v>qestionlist!$Z$1:$Z$10000</v>
      </c>
      <c r="O322" s="163" t="str">
        <f ca="1">+INDEX(qestionlist!AR:AR,MATCH(qidlist!I322,INDIRECT(qidlist!N322),0))</f>
        <v>教科書で一番難しい問題も理解できる_自己効力感</v>
      </c>
      <c r="P322" s="163" t="str">
        <f ca="1">+INDEX(qes_num_corr!K:K,MATCH(qidlist!O322,qes_num_corr!I:I,0),0)</f>
        <v>q48</v>
      </c>
      <c r="Q322" s="31" t="str">
        <f t="shared" ca="1" si="67"/>
        <v>中1q48</v>
      </c>
      <c r="R322" s="31" t="str">
        <f t="shared" ca="1" si="56"/>
        <v>教科書の中で一番難しい問題も理解できると思う</v>
      </c>
      <c r="S322" s="31" t="str">
        <f t="shared" ca="1" si="57"/>
        <v>よく当てはまる</v>
      </c>
      <c r="T322" s="31" t="str">
        <f t="shared" ca="1" si="58"/>
        <v>少し当てはまる</v>
      </c>
      <c r="U322" s="31" t="str">
        <f t="shared" ca="1" si="59"/>
        <v>どちらともいえない</v>
      </c>
      <c r="V322" s="31" t="str">
        <f t="shared" ca="1" si="60"/>
        <v>あまり当てはまらない</v>
      </c>
      <c r="W322" s="31" t="str">
        <f t="shared" ca="1" si="61"/>
        <v>全く当てはまらない</v>
      </c>
      <c r="X322" s="31" t="str">
        <f t="shared" ca="1" si="62"/>
        <v/>
      </c>
      <c r="Y322" s="31" t="str">
        <f t="shared" ca="1" si="63"/>
        <v/>
      </c>
      <c r="Z322" s="31" t="str">
        <f t="shared" ca="1" si="64"/>
        <v/>
      </c>
    </row>
    <row r="323" spans="1:26" ht="20">
      <c r="A323"/>
      <c r="F323" s="160" t="s">
        <v>625</v>
      </c>
      <c r="G323" s="160" t="s">
        <v>656</v>
      </c>
      <c r="H323" s="160">
        <v>5</v>
      </c>
      <c r="I323" s="160">
        <v>31</v>
      </c>
      <c r="J323" s="162" t="str">
        <f t="shared" si="65"/>
        <v>中１</v>
      </c>
      <c r="K323" s="162" t="str">
        <f t="shared" si="66"/>
        <v>H30</v>
      </c>
      <c r="L323" s="162" t="str">
        <f t="shared" si="55"/>
        <v>H30_中１</v>
      </c>
      <c r="M323" s="162">
        <f>+MATCH(K323&amp;"_"&amp;qidlist!J323,original!$1:$1,0)+2</f>
        <v>27</v>
      </c>
      <c r="N323" s="162" t="str">
        <f>+"qestionlist!"&amp;ADDRESS(1,MATCH(K323&amp;"_"&amp;qidlist!J323,original!$1:$1,0)+1)&amp;":"&amp;ADDRESS(10000,MATCH(K323&amp;"_"&amp;qidlist!J323,original!$1:$1,0)+1)</f>
        <v>qestionlist!$Z$1:$Z$10000</v>
      </c>
      <c r="O323" s="163" t="str">
        <f ca="1">+INDEX(qestionlist!AR:AR,MATCH(qidlist!I323,INDIRECT(qidlist!N323),0))</f>
        <v>基本的な問題は理解できている_自己効力感</v>
      </c>
      <c r="P323" s="163" t="str">
        <f ca="1">+INDEX(qes_num_corr!K:K,MATCH(qidlist!O323,qes_num_corr!I:I,0),0)</f>
        <v>q49</v>
      </c>
      <c r="Q323" s="31" t="str">
        <f t="shared" ca="1" si="67"/>
        <v>中1q49</v>
      </c>
      <c r="R323" s="31" t="str">
        <f t="shared" ca="1" si="56"/>
        <v>授業で教えてもらった基本的なことは理解できたと思う</v>
      </c>
      <c r="S323" s="31" t="str">
        <f t="shared" ca="1" si="57"/>
        <v>よく当てはまる</v>
      </c>
      <c r="T323" s="31" t="str">
        <f t="shared" ca="1" si="58"/>
        <v>少し当てはまる</v>
      </c>
      <c r="U323" s="31" t="str">
        <f t="shared" ca="1" si="59"/>
        <v>どちらともいえない</v>
      </c>
      <c r="V323" s="31" t="str">
        <f t="shared" ca="1" si="60"/>
        <v>あまり当てはまらない</v>
      </c>
      <c r="W323" s="31" t="str">
        <f t="shared" ca="1" si="61"/>
        <v>全く当てはまらない</v>
      </c>
      <c r="X323" s="31" t="str">
        <f t="shared" ca="1" si="62"/>
        <v/>
      </c>
      <c r="Y323" s="31" t="str">
        <f t="shared" ca="1" si="63"/>
        <v/>
      </c>
      <c r="Z323" s="31" t="str">
        <f t="shared" ca="1" si="64"/>
        <v/>
      </c>
    </row>
    <row r="324" spans="1:26" ht="20">
      <c r="A324"/>
      <c r="F324" s="160" t="s">
        <v>625</v>
      </c>
      <c r="G324" s="160" t="s">
        <v>657</v>
      </c>
      <c r="H324" s="160">
        <v>5</v>
      </c>
      <c r="I324" s="160">
        <v>32</v>
      </c>
      <c r="J324" s="162" t="str">
        <f t="shared" si="65"/>
        <v>中１</v>
      </c>
      <c r="K324" s="162" t="str">
        <f t="shared" si="66"/>
        <v>H30</v>
      </c>
      <c r="L324" s="162" t="str">
        <f t="shared" si="55"/>
        <v>H30_中１</v>
      </c>
      <c r="M324" s="162">
        <f>+MATCH(K324&amp;"_"&amp;qidlist!J324,original!$1:$1,0)+2</f>
        <v>27</v>
      </c>
      <c r="N324" s="162" t="str">
        <f>+"qestionlist!"&amp;ADDRESS(1,MATCH(K324&amp;"_"&amp;qidlist!J324,original!$1:$1,0)+1)&amp;":"&amp;ADDRESS(10000,MATCH(K324&amp;"_"&amp;qidlist!J324,original!$1:$1,0)+1)</f>
        <v>qestionlist!$Z$1:$Z$10000</v>
      </c>
      <c r="O324" s="163" t="str">
        <f ca="1">+INDEX(qestionlist!AR:AR,MATCH(qidlist!I324,INDIRECT(qidlist!N324),0))</f>
        <v>先生が出す一番難しい問題も理解できる_自己効力感</v>
      </c>
      <c r="P324" s="163" t="str">
        <f ca="1">+INDEX(qes_num_corr!K:K,MATCH(qidlist!O324,qes_num_corr!I:I,0),0)</f>
        <v>q50</v>
      </c>
      <c r="Q324" s="31" t="str">
        <f t="shared" ca="1" si="67"/>
        <v>中1q50</v>
      </c>
      <c r="R324" s="31" t="str">
        <f t="shared" ca="1" si="56"/>
        <v>先生が出した一番難しい問題も理解できると思う</v>
      </c>
      <c r="S324" s="31" t="str">
        <f t="shared" ca="1" si="57"/>
        <v>よく当てはまる</v>
      </c>
      <c r="T324" s="31" t="str">
        <f t="shared" ca="1" si="58"/>
        <v>少し当てはまる</v>
      </c>
      <c r="U324" s="31" t="str">
        <f t="shared" ca="1" si="59"/>
        <v>どちらともいえない</v>
      </c>
      <c r="V324" s="31" t="str">
        <f t="shared" ca="1" si="60"/>
        <v>あまり当てはまらない</v>
      </c>
      <c r="W324" s="31" t="str">
        <f t="shared" ca="1" si="61"/>
        <v>全く当てはまらない</v>
      </c>
      <c r="X324" s="31" t="str">
        <f t="shared" ca="1" si="62"/>
        <v/>
      </c>
      <c r="Y324" s="31" t="str">
        <f t="shared" ca="1" si="63"/>
        <v/>
      </c>
      <c r="Z324" s="31" t="str">
        <f t="shared" ca="1" si="64"/>
        <v/>
      </c>
    </row>
    <row r="325" spans="1:26" ht="20">
      <c r="A325"/>
      <c r="F325" s="160" t="s">
        <v>625</v>
      </c>
      <c r="G325" s="160" t="s">
        <v>658</v>
      </c>
      <c r="H325" s="160">
        <v>5</v>
      </c>
      <c r="I325" s="160">
        <v>33</v>
      </c>
      <c r="J325" s="162" t="str">
        <f t="shared" si="65"/>
        <v>中１</v>
      </c>
      <c r="K325" s="162" t="str">
        <f t="shared" si="66"/>
        <v>H30</v>
      </c>
      <c r="L325" s="162" t="str">
        <f t="shared" ref="L325:L388" si="68">K325&amp;"_"&amp;J325</f>
        <v>H30_中１</v>
      </c>
      <c r="M325" s="162">
        <f>+MATCH(K325&amp;"_"&amp;qidlist!J325,original!$1:$1,0)+2</f>
        <v>27</v>
      </c>
      <c r="N325" s="162" t="str">
        <f>+"qestionlist!"&amp;ADDRESS(1,MATCH(K325&amp;"_"&amp;qidlist!J325,original!$1:$1,0)+1)&amp;":"&amp;ADDRESS(10000,MATCH(K325&amp;"_"&amp;qidlist!J325,original!$1:$1,0)+1)</f>
        <v>qestionlist!$Z$1:$Z$10000</v>
      </c>
      <c r="O325" s="163" t="str">
        <f ca="1">+INDEX(qestionlist!AR:AR,MATCH(qidlist!I325,INDIRECT(qidlist!N325),0))</f>
        <v>宿題や試験でよい成績がとれる_自己効力感</v>
      </c>
      <c r="P325" s="163" t="str">
        <f ca="1">+INDEX(qes_num_corr!K:K,MATCH(qidlist!O325,qes_num_corr!I:I,0),0)</f>
        <v>q51</v>
      </c>
      <c r="Q325" s="31" t="str">
        <f t="shared" ca="1" si="67"/>
        <v>中1q51</v>
      </c>
      <c r="R325" s="31" t="str">
        <f t="shared" ref="R325:R388" ca="1" si="69">INDEX(INDIRECT(L325&amp;"!F:F"), MATCH(I325, INDIRECT(L325&amp;"!A:A"),0),0)</f>
        <v>学校の宿題や試験でよい成績をとることができると思う</v>
      </c>
      <c r="S325" s="31" t="str">
        <f t="shared" ref="S325:S388" ca="1" si="70">INDEX(INDIRECT(L325&amp;"!G:G"), MATCH(I325, INDIRECT(L325&amp;"!A:A"),0),0)&amp;""</f>
        <v>よく当てはまる</v>
      </c>
      <c r="T325" s="31" t="str">
        <f t="shared" ref="T325:T388" ca="1" si="71">INDEX(INDIRECT(L325&amp;"!H:H"), MATCH(I325, INDIRECT(L325&amp;"!A:A"),0),0)&amp;""</f>
        <v>少し当てはまる</v>
      </c>
      <c r="U325" s="31" t="str">
        <f t="shared" ref="U325:U388" ca="1" si="72">INDEX(INDIRECT(L325&amp;"!I:I"), MATCH(I325, INDIRECT(L325&amp;"!A:A"),0),0)&amp;""</f>
        <v>どちらともいえない</v>
      </c>
      <c r="V325" s="31" t="str">
        <f t="shared" ref="V325:V388" ca="1" si="73">INDEX(INDIRECT(L325&amp;"!J:J"), MATCH(I325, INDIRECT(L325&amp;"!A:A"),0),0)&amp;""</f>
        <v>あまり当てはまらない</v>
      </c>
      <c r="W325" s="31" t="str">
        <f t="shared" ref="W325:W388" ca="1" si="74">INDEX(INDIRECT(L325&amp;"!K:K"), MATCH(I325, INDIRECT(L325&amp;"!A:A"),0),0)&amp;""</f>
        <v>全く当てはまらない</v>
      </c>
      <c r="X325" s="31" t="str">
        <f t="shared" ref="X325:X388" ca="1" si="75">INDEX(INDIRECT(L325&amp;"!L:L"), MATCH(I325, INDIRECT(L325&amp;"!A:A"),0),0)&amp;""</f>
        <v/>
      </c>
      <c r="Y325" s="31" t="str">
        <f t="shared" ref="Y325:Y388" ca="1" si="76">INDEX(INDIRECT(L325&amp;"!M:M"), MATCH(I325, INDIRECT(L325&amp;"!A:A"),0),0)&amp;""</f>
        <v/>
      </c>
      <c r="Z325" s="31" t="str">
        <f t="shared" ref="Z325:Z388" ca="1" si="77">INDEX(INDIRECT(L325&amp;"!N:N"), MATCH(I325, INDIRECT(L325&amp;"!A:A"),0),0)&amp;""</f>
        <v/>
      </c>
    </row>
    <row r="326" spans="1:26" ht="20">
      <c r="A326"/>
      <c r="F326" s="160" t="s">
        <v>625</v>
      </c>
      <c r="G326" s="160" t="s">
        <v>659</v>
      </c>
      <c r="H326" s="160">
        <v>5</v>
      </c>
      <c r="I326" s="160">
        <v>34</v>
      </c>
      <c r="J326" s="162" t="str">
        <f t="shared" si="65"/>
        <v>中１</v>
      </c>
      <c r="K326" s="162" t="str">
        <f t="shared" si="66"/>
        <v>H30</v>
      </c>
      <c r="L326" s="162" t="str">
        <f t="shared" si="68"/>
        <v>H30_中１</v>
      </c>
      <c r="M326" s="162">
        <f>+MATCH(K326&amp;"_"&amp;qidlist!J326,original!$1:$1,0)+2</f>
        <v>27</v>
      </c>
      <c r="N326" s="162" t="str">
        <f>+"qestionlist!"&amp;ADDRESS(1,MATCH(K326&amp;"_"&amp;qidlist!J326,original!$1:$1,0)+1)&amp;":"&amp;ADDRESS(10000,MATCH(K326&amp;"_"&amp;qidlist!J326,original!$1:$1,0)+1)</f>
        <v>qestionlist!$Z$1:$Z$10000</v>
      </c>
      <c r="O326" s="163" t="str">
        <f ca="1">+INDEX(qestionlist!AR:AR,MATCH(qidlist!I326,INDIRECT(qidlist!N326),0))</f>
        <v>よい成績をとれる_自己効力感</v>
      </c>
      <c r="P326" s="163" t="str">
        <f ca="1">+INDEX(qes_num_corr!K:K,MATCH(qidlist!O326,qes_num_corr!I:I,0),0)</f>
        <v>q52</v>
      </c>
      <c r="Q326" s="31" t="str">
        <f t="shared" ca="1" si="67"/>
        <v>中1q52</v>
      </c>
      <c r="R326" s="31" t="str">
        <f t="shared" ca="1" si="69"/>
        <v>学校でよい成績をとることができるだろうと思う</v>
      </c>
      <c r="S326" s="31" t="str">
        <f t="shared" ca="1" si="70"/>
        <v>よく当てはまる</v>
      </c>
      <c r="T326" s="31" t="str">
        <f t="shared" ca="1" si="71"/>
        <v>少し当てはまる</v>
      </c>
      <c r="U326" s="31" t="str">
        <f t="shared" ca="1" si="72"/>
        <v>どちらともいえない</v>
      </c>
      <c r="V326" s="31" t="str">
        <f t="shared" ca="1" si="73"/>
        <v>あまり当てはまらない</v>
      </c>
      <c r="W326" s="31" t="str">
        <f t="shared" ca="1" si="74"/>
        <v>全く当てはまらない</v>
      </c>
      <c r="X326" s="31" t="str">
        <f t="shared" ca="1" si="75"/>
        <v/>
      </c>
      <c r="Y326" s="31" t="str">
        <f t="shared" ca="1" si="76"/>
        <v/>
      </c>
      <c r="Z326" s="31" t="str">
        <f t="shared" ca="1" si="77"/>
        <v/>
      </c>
    </row>
    <row r="327" spans="1:26" ht="20">
      <c r="A327"/>
      <c r="F327" s="160" t="s">
        <v>625</v>
      </c>
      <c r="G327" s="160" t="s">
        <v>660</v>
      </c>
      <c r="H327" s="160">
        <v>5</v>
      </c>
      <c r="I327" s="160">
        <v>35</v>
      </c>
      <c r="J327" s="162" t="str">
        <f t="shared" si="65"/>
        <v>中１</v>
      </c>
      <c r="K327" s="162" t="str">
        <f t="shared" si="66"/>
        <v>H30</v>
      </c>
      <c r="L327" s="162" t="str">
        <f t="shared" si="68"/>
        <v>H30_中１</v>
      </c>
      <c r="M327" s="162">
        <f>+MATCH(K327&amp;"_"&amp;qidlist!J327,original!$1:$1,0)+2</f>
        <v>27</v>
      </c>
      <c r="N327" s="162" t="str">
        <f>+"qestionlist!"&amp;ADDRESS(1,MATCH(K327&amp;"_"&amp;qidlist!J327,original!$1:$1,0)+1)&amp;":"&amp;ADDRESS(10000,MATCH(K327&amp;"_"&amp;qidlist!J327,original!$1:$1,0)+1)</f>
        <v>qestionlist!$Z$1:$Z$10000</v>
      </c>
      <c r="O327" s="163" t="str">
        <f ca="1">+INDEX(qestionlist!AR:AR,MATCH(qidlist!I327,INDIRECT(qidlist!N327),0))</f>
        <v>学習内容を使いこなせる_自己効力感</v>
      </c>
      <c r="P327" s="163" t="str">
        <f ca="1">+INDEX(qes_num_corr!K:K,MATCH(qidlist!O327,qes_num_corr!I:I,0),0)</f>
        <v>q53</v>
      </c>
      <c r="Q327" s="31" t="str">
        <f t="shared" ca="1" si="67"/>
        <v>中1q53</v>
      </c>
      <c r="R327" s="31" t="str">
        <f t="shared" ca="1" si="69"/>
        <v>授業で教えてもらったことは使いこなせると思う</v>
      </c>
      <c r="S327" s="31" t="str">
        <f t="shared" ca="1" si="70"/>
        <v>よく当てはまる</v>
      </c>
      <c r="T327" s="31" t="str">
        <f t="shared" ca="1" si="71"/>
        <v>少し当てはまる</v>
      </c>
      <c r="U327" s="31" t="str">
        <f t="shared" ca="1" si="72"/>
        <v>どちらともいえない</v>
      </c>
      <c r="V327" s="31" t="str">
        <f t="shared" ca="1" si="73"/>
        <v>あまり当てはまらない</v>
      </c>
      <c r="W327" s="31" t="str">
        <f t="shared" ca="1" si="74"/>
        <v>全く当てはまらない</v>
      </c>
      <c r="X327" s="31" t="str">
        <f t="shared" ca="1" si="75"/>
        <v/>
      </c>
      <c r="Y327" s="31" t="str">
        <f t="shared" ca="1" si="76"/>
        <v/>
      </c>
      <c r="Z327" s="31" t="str">
        <f t="shared" ca="1" si="77"/>
        <v/>
      </c>
    </row>
    <row r="328" spans="1:26" ht="20">
      <c r="A328"/>
      <c r="F328" s="160" t="s">
        <v>625</v>
      </c>
      <c r="G328" s="160" t="s">
        <v>661</v>
      </c>
      <c r="H328" s="160">
        <v>5</v>
      </c>
      <c r="I328" s="160">
        <v>36</v>
      </c>
      <c r="J328" s="162" t="str">
        <f t="shared" si="65"/>
        <v>中１</v>
      </c>
      <c r="K328" s="162" t="str">
        <f t="shared" si="66"/>
        <v>H30</v>
      </c>
      <c r="L328" s="162" t="str">
        <f t="shared" si="68"/>
        <v>H30_中１</v>
      </c>
      <c r="M328" s="162">
        <f>+MATCH(K328&amp;"_"&amp;qidlist!J328,original!$1:$1,0)+2</f>
        <v>27</v>
      </c>
      <c r="N328" s="162" t="str">
        <f>+"qestionlist!"&amp;ADDRESS(1,MATCH(K328&amp;"_"&amp;qidlist!J328,original!$1:$1,0)+1)&amp;":"&amp;ADDRESS(10000,MATCH(K328&amp;"_"&amp;qidlist!J328,original!$1:$1,0)+1)</f>
        <v>qestionlist!$Z$1:$Z$10000</v>
      </c>
      <c r="O328" s="163" t="str">
        <f ca="1">+INDEX(qestionlist!AR:AR,MATCH(qidlist!I328,INDIRECT(qidlist!N328),0))</f>
        <v>授業でよくやっている_自己効力感</v>
      </c>
      <c r="P328" s="163" t="str">
        <f ca="1">+INDEX(qes_num_corr!K:K,MATCH(qidlist!O328,qes_num_corr!I:I,0),0)</f>
        <v>q54</v>
      </c>
      <c r="Q328" s="31" t="str">
        <f t="shared" ca="1" si="67"/>
        <v>中1q54</v>
      </c>
      <c r="R328" s="31" t="str">
        <f t="shared" ca="1" si="69"/>
        <v>授業の難しさ，先生のこと，自分の実力のことなどを考えれば，自分はこの授業でよくやっているほうだと思う</v>
      </c>
      <c r="S328" s="31" t="str">
        <f t="shared" ca="1" si="70"/>
        <v>よく当てはまる</v>
      </c>
      <c r="T328" s="31" t="str">
        <f t="shared" ca="1" si="71"/>
        <v>少し当てはまる</v>
      </c>
      <c r="U328" s="31" t="str">
        <f t="shared" ca="1" si="72"/>
        <v>どちらともいえない</v>
      </c>
      <c r="V328" s="31" t="str">
        <f t="shared" ca="1" si="73"/>
        <v>あまり当てはまらない</v>
      </c>
      <c r="W328" s="31" t="str">
        <f t="shared" ca="1" si="74"/>
        <v>全く当てはまらない</v>
      </c>
      <c r="X328" s="31" t="str">
        <f t="shared" ca="1" si="75"/>
        <v/>
      </c>
      <c r="Y328" s="31" t="str">
        <f t="shared" ca="1" si="76"/>
        <v/>
      </c>
      <c r="Z328" s="31" t="str">
        <f t="shared" ca="1" si="77"/>
        <v/>
      </c>
    </row>
    <row r="329" spans="1:26" ht="20">
      <c r="A329"/>
      <c r="F329" s="160" t="s">
        <v>625</v>
      </c>
      <c r="G329" s="160" t="s">
        <v>662</v>
      </c>
      <c r="H329" s="160">
        <v>4</v>
      </c>
      <c r="I329" s="160">
        <v>37</v>
      </c>
      <c r="J329" s="162" t="str">
        <f t="shared" si="65"/>
        <v>中１</v>
      </c>
      <c r="K329" s="162" t="str">
        <f t="shared" si="66"/>
        <v>H30</v>
      </c>
      <c r="L329" s="162" t="str">
        <f t="shared" si="68"/>
        <v>H30_中１</v>
      </c>
      <c r="M329" s="162">
        <f>+MATCH(K329&amp;"_"&amp;qidlist!J329,original!$1:$1,0)+2</f>
        <v>27</v>
      </c>
      <c r="N329" s="162" t="str">
        <f>+"qestionlist!"&amp;ADDRESS(1,MATCH(K329&amp;"_"&amp;qidlist!J329,original!$1:$1,0)+1)&amp;":"&amp;ADDRESS(10000,MATCH(K329&amp;"_"&amp;qidlist!J329,original!$1:$1,0)+1)</f>
        <v>qestionlist!$Z$1:$Z$10000</v>
      </c>
      <c r="O329" s="163" t="str">
        <f ca="1">+INDEX(qestionlist!AR:AR,MATCH(qidlist!I329,INDIRECT(qidlist!N329),0))</f>
        <v>よいところがある_自分</v>
      </c>
      <c r="P329" s="163" t="str">
        <f ca="1">+INDEX(qes_num_corr!K:K,MATCH(qidlist!O329,qes_num_corr!I:I,0),0)</f>
        <v>q68</v>
      </c>
      <c r="Q329" s="31" t="str">
        <f t="shared" ca="1" si="67"/>
        <v>中1q68</v>
      </c>
      <c r="R329" s="31" t="str">
        <f t="shared" ca="1" si="69"/>
        <v>自分には，よいところがあると思いますか</v>
      </c>
      <c r="S329" s="31" t="str">
        <f t="shared" ca="1" si="70"/>
        <v>思う</v>
      </c>
      <c r="T329" s="31" t="str">
        <f t="shared" ca="1" si="71"/>
        <v>どちらかといえば，思う</v>
      </c>
      <c r="U329" s="31" t="str">
        <f t="shared" ca="1" si="72"/>
        <v>どちらかといえば，思わない</v>
      </c>
      <c r="V329" s="31" t="str">
        <f t="shared" ca="1" si="73"/>
        <v>思わない</v>
      </c>
      <c r="W329" s="31" t="str">
        <f t="shared" ca="1" si="74"/>
        <v/>
      </c>
      <c r="X329" s="31" t="str">
        <f t="shared" ca="1" si="75"/>
        <v/>
      </c>
      <c r="Y329" s="31" t="str">
        <f t="shared" ca="1" si="76"/>
        <v/>
      </c>
      <c r="Z329" s="31" t="str">
        <f t="shared" ca="1" si="77"/>
        <v/>
      </c>
    </row>
    <row r="330" spans="1:26" ht="20">
      <c r="A330"/>
      <c r="F330" s="160" t="s">
        <v>625</v>
      </c>
      <c r="G330" s="160" t="s">
        <v>663</v>
      </c>
      <c r="H330" s="160">
        <v>4</v>
      </c>
      <c r="I330" s="160">
        <v>38</v>
      </c>
      <c r="J330" s="162" t="str">
        <f t="shared" si="65"/>
        <v>中１</v>
      </c>
      <c r="K330" s="162" t="str">
        <f t="shared" si="66"/>
        <v>H30</v>
      </c>
      <c r="L330" s="162" t="str">
        <f t="shared" si="68"/>
        <v>H30_中１</v>
      </c>
      <c r="M330" s="162">
        <f>+MATCH(K330&amp;"_"&amp;qidlist!J330,original!$1:$1,0)+2</f>
        <v>27</v>
      </c>
      <c r="N330" s="162" t="str">
        <f>+"qestionlist!"&amp;ADDRESS(1,MATCH(K330&amp;"_"&amp;qidlist!J330,original!$1:$1,0)+1)&amp;":"&amp;ADDRESS(10000,MATCH(K330&amp;"_"&amp;qidlist!J330,original!$1:$1,0)+1)</f>
        <v>qestionlist!$Z$1:$Z$10000</v>
      </c>
      <c r="O330" s="163" t="str">
        <f ca="1">+INDEX(qestionlist!AR:AR,MATCH(qidlist!I330,INDIRECT(qidlist!N330),0))</f>
        <v>難しいことにも挑戦する_自分</v>
      </c>
      <c r="P330" s="163" t="str">
        <f ca="1">+INDEX(qes_num_corr!K:K,MATCH(qidlist!O330,qes_num_corr!I:I,0),0)</f>
        <v>q69</v>
      </c>
      <c r="Q330" s="31" t="str">
        <f t="shared" ca="1" si="67"/>
        <v>中1q69</v>
      </c>
      <c r="R330" s="31" t="str">
        <f t="shared" ca="1" si="69"/>
        <v>難しいことでも失敗をおそれないでちょう戦していますか</v>
      </c>
      <c r="S330" s="31" t="str">
        <f t="shared" ca="1" si="70"/>
        <v>している</v>
      </c>
      <c r="T330" s="31" t="str">
        <f t="shared" ca="1" si="71"/>
        <v>どちらかといえば，している</v>
      </c>
      <c r="U330" s="31" t="str">
        <f t="shared" ca="1" si="72"/>
        <v>どちらかといえば，していない</v>
      </c>
      <c r="V330" s="31" t="str">
        <f t="shared" ca="1" si="73"/>
        <v>していない</v>
      </c>
      <c r="W330" s="31" t="str">
        <f t="shared" ca="1" si="74"/>
        <v/>
      </c>
      <c r="X330" s="31" t="str">
        <f t="shared" ca="1" si="75"/>
        <v/>
      </c>
      <c r="Y330" s="31" t="str">
        <f t="shared" ca="1" si="76"/>
        <v/>
      </c>
      <c r="Z330" s="31" t="str">
        <f t="shared" ca="1" si="77"/>
        <v/>
      </c>
    </row>
    <row r="331" spans="1:26" ht="20">
      <c r="A331"/>
      <c r="F331" s="160" t="s">
        <v>625</v>
      </c>
      <c r="G331" s="160" t="s">
        <v>664</v>
      </c>
      <c r="H331" s="160">
        <v>4</v>
      </c>
      <c r="I331" s="160">
        <v>39</v>
      </c>
      <c r="J331" s="162" t="str">
        <f t="shared" si="65"/>
        <v>中１</v>
      </c>
      <c r="K331" s="162" t="str">
        <f t="shared" si="66"/>
        <v>H30</v>
      </c>
      <c r="L331" s="162" t="str">
        <f t="shared" si="68"/>
        <v>H30_中１</v>
      </c>
      <c r="M331" s="162">
        <f>+MATCH(K331&amp;"_"&amp;qidlist!J331,original!$1:$1,0)+2</f>
        <v>27</v>
      </c>
      <c r="N331" s="162" t="str">
        <f>+"qestionlist!"&amp;ADDRESS(1,MATCH(K331&amp;"_"&amp;qidlist!J331,original!$1:$1,0)+1)&amp;":"&amp;ADDRESS(10000,MATCH(K331&amp;"_"&amp;qidlist!J331,original!$1:$1,0)+1)</f>
        <v>qestionlist!$Z$1:$Z$10000</v>
      </c>
      <c r="O331" s="163" t="str">
        <f ca="1">+INDEX(qestionlist!AR:AR,MATCH(qidlist!I331,INDIRECT(qidlist!N331),0))</f>
        <v>地域の歴史や自然に関心がある_自分</v>
      </c>
      <c r="P331" s="163" t="str">
        <f ca="1">+INDEX(qes_num_corr!K:K,MATCH(qidlist!O331,qes_num_corr!I:I,0),0)</f>
        <v>q70</v>
      </c>
      <c r="Q331" s="31" t="str">
        <f t="shared" ca="1" si="67"/>
        <v>中1q70</v>
      </c>
      <c r="R331" s="31" t="str">
        <f t="shared" ca="1" si="69"/>
        <v>今住んでいる県や市町村の歴史や自然に関心を持っていますか</v>
      </c>
      <c r="S331" s="31" t="str">
        <f t="shared" ca="1" si="70"/>
        <v>持っている</v>
      </c>
      <c r="T331" s="31" t="str">
        <f t="shared" ca="1" si="71"/>
        <v>どちらかといえば，持っている</v>
      </c>
      <c r="U331" s="31" t="str">
        <f t="shared" ca="1" si="72"/>
        <v>どちらかといえば，持っていない</v>
      </c>
      <c r="V331" s="31" t="str">
        <f t="shared" ca="1" si="73"/>
        <v>持っていない</v>
      </c>
      <c r="W331" s="31" t="str">
        <f t="shared" ca="1" si="74"/>
        <v/>
      </c>
      <c r="X331" s="31" t="str">
        <f t="shared" ca="1" si="75"/>
        <v/>
      </c>
      <c r="Y331" s="31" t="str">
        <f t="shared" ca="1" si="76"/>
        <v/>
      </c>
      <c r="Z331" s="31" t="str">
        <f t="shared" ca="1" si="77"/>
        <v/>
      </c>
    </row>
    <row r="332" spans="1:26" ht="20">
      <c r="A332"/>
      <c r="F332" s="160" t="s">
        <v>625</v>
      </c>
      <c r="G332" s="160" t="s">
        <v>665</v>
      </c>
      <c r="H332" s="160">
        <v>4</v>
      </c>
      <c r="I332" s="160">
        <v>40</v>
      </c>
      <c r="J332" s="162" t="str">
        <f t="shared" si="65"/>
        <v>中１</v>
      </c>
      <c r="K332" s="162" t="str">
        <f t="shared" si="66"/>
        <v>H30</v>
      </c>
      <c r="L332" s="162" t="str">
        <f t="shared" si="68"/>
        <v>H30_中１</v>
      </c>
      <c r="M332" s="162">
        <f>+MATCH(K332&amp;"_"&amp;qidlist!J332,original!$1:$1,0)+2</f>
        <v>27</v>
      </c>
      <c r="N332" s="162" t="str">
        <f>+"qestionlist!"&amp;ADDRESS(1,MATCH(K332&amp;"_"&amp;qidlist!J332,original!$1:$1,0)+1)&amp;":"&amp;ADDRESS(10000,MATCH(K332&amp;"_"&amp;qidlist!J332,original!$1:$1,0)+1)</f>
        <v>qestionlist!$Z$1:$Z$10000</v>
      </c>
      <c r="O332" s="163" t="str">
        <f ca="1">+INDEX(qestionlist!AR:AR,MATCH(qidlist!I332,INDIRECT(qidlist!N332),0))</f>
        <v>夢や目標を持っている_自分</v>
      </c>
      <c r="P332" s="163" t="str">
        <f ca="1">+INDEX(qes_num_corr!K:K,MATCH(qidlist!O332,qes_num_corr!I:I,0),0)</f>
        <v>q71</v>
      </c>
      <c r="Q332" s="31" t="str">
        <f t="shared" ca="1" si="67"/>
        <v>中1q71</v>
      </c>
      <c r="R332" s="31" t="str">
        <f t="shared" ca="1" si="69"/>
        <v>将来の夢や目標を持っていますか</v>
      </c>
      <c r="S332" s="31" t="str">
        <f t="shared" ca="1" si="70"/>
        <v>持っている</v>
      </c>
      <c r="T332" s="31" t="str">
        <f t="shared" ca="1" si="71"/>
        <v>どちらかといえば，持っている</v>
      </c>
      <c r="U332" s="31" t="str">
        <f t="shared" ca="1" si="72"/>
        <v>どちらかといえば，持っていない</v>
      </c>
      <c r="V332" s="31" t="str">
        <f t="shared" ca="1" si="73"/>
        <v>持っていない</v>
      </c>
      <c r="W332" s="31" t="str">
        <f t="shared" ca="1" si="74"/>
        <v/>
      </c>
      <c r="X332" s="31" t="str">
        <f t="shared" ca="1" si="75"/>
        <v/>
      </c>
      <c r="Y332" s="31" t="str">
        <f t="shared" ca="1" si="76"/>
        <v/>
      </c>
      <c r="Z332" s="31" t="str">
        <f t="shared" ca="1" si="77"/>
        <v/>
      </c>
    </row>
    <row r="333" spans="1:26" ht="20">
      <c r="A333"/>
      <c r="F333" s="160" t="s">
        <v>625</v>
      </c>
      <c r="G333" s="160" t="s">
        <v>666</v>
      </c>
      <c r="H333" s="160">
        <v>7</v>
      </c>
      <c r="I333" s="160">
        <v>41</v>
      </c>
      <c r="J333" s="162" t="str">
        <f t="shared" si="65"/>
        <v>中１</v>
      </c>
      <c r="K333" s="162" t="str">
        <f t="shared" si="66"/>
        <v>H30</v>
      </c>
      <c r="L333" s="162" t="str">
        <f t="shared" si="68"/>
        <v>H30_中１</v>
      </c>
      <c r="M333" s="162">
        <f>+MATCH(K333&amp;"_"&amp;qidlist!J333,original!$1:$1,0)+2</f>
        <v>27</v>
      </c>
      <c r="N333" s="162" t="str">
        <f>+"qestionlist!"&amp;ADDRESS(1,MATCH(K333&amp;"_"&amp;qidlist!J333,original!$1:$1,0)+1)&amp;":"&amp;ADDRESS(10000,MATCH(K333&amp;"_"&amp;qidlist!J333,original!$1:$1,0)+1)</f>
        <v>qestionlist!$Z$1:$Z$10000</v>
      </c>
      <c r="O333" s="163" t="str">
        <f ca="1">+INDEX(qestionlist!AR:AR,MATCH(qidlist!I333,INDIRECT(qidlist!N333),0))</f>
        <v>将来どの学校まで進みたいか_</v>
      </c>
      <c r="P333" s="163" t="str">
        <f ca="1">+INDEX(qes_num_corr!K:K,MATCH(qidlist!O333,qes_num_corr!I:I,0),0)</f>
        <v>q211</v>
      </c>
      <c r="Q333" s="31" t="str">
        <f t="shared" ca="1" si="67"/>
        <v>中1q211</v>
      </c>
      <c r="R333" s="31" t="str">
        <f t="shared" ca="1" si="69"/>
        <v>将来どの学校まで進みたいと思いますか</v>
      </c>
      <c r="S333" s="31" t="str">
        <f t="shared" ca="1" si="70"/>
        <v>中学校まで</v>
      </c>
      <c r="T333" s="31" t="str">
        <f t="shared" ca="1" si="71"/>
        <v>高校まで</v>
      </c>
      <c r="U333" s="31" t="str">
        <f t="shared" ca="1" si="72"/>
        <v>専門学校まで</v>
      </c>
      <c r="V333" s="31" t="str">
        <f t="shared" ca="1" si="73"/>
        <v>短期大学まで</v>
      </c>
      <c r="W333" s="31" t="str">
        <f t="shared" ca="1" si="74"/>
        <v>大学まで</v>
      </c>
      <c r="X333" s="31" t="str">
        <f t="shared" ca="1" si="75"/>
        <v>大学院まで</v>
      </c>
      <c r="Y333" s="31" t="str">
        <f t="shared" ca="1" si="76"/>
        <v>まだ決めていない</v>
      </c>
      <c r="Z333" s="31" t="str">
        <f t="shared" ca="1" si="77"/>
        <v/>
      </c>
    </row>
    <row r="334" spans="1:26" ht="20">
      <c r="A334"/>
      <c r="F334" s="160" t="s">
        <v>625</v>
      </c>
      <c r="G334" s="160" t="s">
        <v>667</v>
      </c>
      <c r="H334" s="160">
        <v>4</v>
      </c>
      <c r="I334" s="160">
        <v>42</v>
      </c>
      <c r="J334" s="162" t="str">
        <f t="shared" si="65"/>
        <v>中１</v>
      </c>
      <c r="K334" s="162" t="str">
        <f t="shared" si="66"/>
        <v>H30</v>
      </c>
      <c r="L334" s="162" t="str">
        <f t="shared" si="68"/>
        <v>H30_中１</v>
      </c>
      <c r="M334" s="162">
        <f>+MATCH(K334&amp;"_"&amp;qidlist!J334,original!$1:$1,0)+2</f>
        <v>27</v>
      </c>
      <c r="N334" s="162" t="str">
        <f>+"qestionlist!"&amp;ADDRESS(1,MATCH(K334&amp;"_"&amp;qidlist!J334,original!$1:$1,0)+1)&amp;":"&amp;ADDRESS(10000,MATCH(K334&amp;"_"&amp;qidlist!J334,original!$1:$1,0)+1)</f>
        <v>qestionlist!$Z$1:$Z$10000</v>
      </c>
      <c r="O334" s="163" t="str">
        <f ca="1">+INDEX(qestionlist!AR:AR,MATCH(qidlist!I334,INDIRECT(qidlist!N334),0))</f>
        <v>友達に認められることは大事である_自分</v>
      </c>
      <c r="P334" s="163" t="str">
        <f ca="1">+INDEX(qes_num_corr!K:K,MATCH(qidlist!O334,qes_num_corr!I:I,0),0)</f>
        <v>q205</v>
      </c>
      <c r="Q334" s="31" t="str">
        <f t="shared" ca="1" si="67"/>
        <v>中1q205</v>
      </c>
      <c r="R334" s="31" t="str">
        <f t="shared" ca="1" si="69"/>
        <v>学校の友達に認められることは大事なことですか</v>
      </c>
      <c r="S334" s="31" t="str">
        <f t="shared" ca="1" si="70"/>
        <v>大事</v>
      </c>
      <c r="T334" s="31" t="str">
        <f t="shared" ca="1" si="71"/>
        <v>どちらかといえば，大事</v>
      </c>
      <c r="U334" s="31" t="str">
        <f t="shared" ca="1" si="72"/>
        <v>どちらかといえば，大事ではない</v>
      </c>
      <c r="V334" s="31" t="str">
        <f t="shared" ca="1" si="73"/>
        <v>大事ではない</v>
      </c>
      <c r="W334" s="31" t="str">
        <f t="shared" ca="1" si="74"/>
        <v/>
      </c>
      <c r="X334" s="31" t="str">
        <f t="shared" ca="1" si="75"/>
        <v/>
      </c>
      <c r="Y334" s="31" t="str">
        <f t="shared" ca="1" si="76"/>
        <v/>
      </c>
      <c r="Z334" s="31" t="str">
        <f t="shared" ca="1" si="77"/>
        <v/>
      </c>
    </row>
    <row r="335" spans="1:26" ht="20">
      <c r="A335"/>
      <c r="F335" s="160" t="s">
        <v>625</v>
      </c>
      <c r="G335" s="160" t="s">
        <v>668</v>
      </c>
      <c r="H335" s="160">
        <v>3</v>
      </c>
      <c r="I335" s="160">
        <v>43</v>
      </c>
      <c r="J335" s="162" t="str">
        <f t="shared" si="65"/>
        <v>中１</v>
      </c>
      <c r="K335" s="162" t="str">
        <f t="shared" si="66"/>
        <v>H30</v>
      </c>
      <c r="L335" s="162" t="str">
        <f t="shared" si="68"/>
        <v>H30_中１</v>
      </c>
      <c r="M335" s="162">
        <f>+MATCH(K335&amp;"_"&amp;qidlist!J335,original!$1:$1,0)+2</f>
        <v>27</v>
      </c>
      <c r="N335" s="162" t="str">
        <f>+"qestionlist!"&amp;ADDRESS(1,MATCH(K335&amp;"_"&amp;qidlist!J335,original!$1:$1,0)+1)&amp;":"&amp;ADDRESS(10000,MATCH(K335&amp;"_"&amp;qidlist!J335,original!$1:$1,0)+1)</f>
        <v>qestionlist!$Z$1:$Z$10000</v>
      </c>
      <c r="O335" s="163" t="str">
        <f ca="1">+INDEX(qestionlist!AR:AR,MATCH(qidlist!I335,INDIRECT(qidlist!N335),0))</f>
        <v>幼稚園に通っていた_自分</v>
      </c>
      <c r="P335" s="163" t="str">
        <f ca="1">+INDEX(qes_num_corr!K:K,MATCH(qidlist!O335,qes_num_corr!I:I,0),0)</f>
        <v>q206</v>
      </c>
      <c r="Q335" s="31" t="str">
        <f t="shared" ca="1" si="67"/>
        <v>中1q206</v>
      </c>
      <c r="R335" s="31" t="str">
        <f t="shared" ca="1" si="69"/>
        <v>小学校の入学前に幼ち園に通っていましたか</v>
      </c>
      <c r="S335" s="31" t="str">
        <f t="shared" ca="1" si="70"/>
        <v>通っていた</v>
      </c>
      <c r="T335" s="31" t="str">
        <f t="shared" ca="1" si="71"/>
        <v>通っていない</v>
      </c>
      <c r="U335" s="31" t="str">
        <f t="shared" ca="1" si="72"/>
        <v>わからない</v>
      </c>
      <c r="V335" s="31" t="str">
        <f t="shared" ca="1" si="73"/>
        <v/>
      </c>
      <c r="W335" s="31" t="str">
        <f t="shared" ca="1" si="74"/>
        <v/>
      </c>
      <c r="X335" s="31" t="str">
        <f t="shared" ca="1" si="75"/>
        <v/>
      </c>
      <c r="Y335" s="31" t="str">
        <f t="shared" ca="1" si="76"/>
        <v/>
      </c>
      <c r="Z335" s="31" t="str">
        <f t="shared" ca="1" si="77"/>
        <v/>
      </c>
    </row>
    <row r="336" spans="1:26" ht="20">
      <c r="A336"/>
      <c r="F336" s="160" t="s">
        <v>625</v>
      </c>
      <c r="G336" s="160" t="s">
        <v>669</v>
      </c>
      <c r="H336" s="160">
        <v>3</v>
      </c>
      <c r="I336" s="160">
        <v>44</v>
      </c>
      <c r="J336" s="162" t="str">
        <f t="shared" si="65"/>
        <v>中１</v>
      </c>
      <c r="K336" s="162" t="str">
        <f t="shared" si="66"/>
        <v>H30</v>
      </c>
      <c r="L336" s="162" t="str">
        <f t="shared" si="68"/>
        <v>H30_中１</v>
      </c>
      <c r="M336" s="162">
        <f>+MATCH(K336&amp;"_"&amp;qidlist!J336,original!$1:$1,0)+2</f>
        <v>27</v>
      </c>
      <c r="N336" s="162" t="str">
        <f>+"qestionlist!"&amp;ADDRESS(1,MATCH(K336&amp;"_"&amp;qidlist!J336,original!$1:$1,0)+1)&amp;":"&amp;ADDRESS(10000,MATCH(K336&amp;"_"&amp;qidlist!J336,original!$1:$1,0)+1)</f>
        <v>qestionlist!$Z$1:$Z$10000</v>
      </c>
      <c r="O336" s="163" t="str">
        <f ca="1">+INDEX(qestionlist!AR:AR,MATCH(qidlist!I336,INDIRECT(qidlist!N336),0))</f>
        <v>保育園に通っていた_自分</v>
      </c>
      <c r="P336" s="163" t="str">
        <f ca="1">+INDEX(qes_num_corr!K:K,MATCH(qidlist!O336,qes_num_corr!I:I,0),0)</f>
        <v>q207</v>
      </c>
      <c r="Q336" s="31" t="str">
        <f t="shared" ca="1" si="67"/>
        <v>中1q207</v>
      </c>
      <c r="R336" s="31" t="str">
        <f t="shared" ca="1" si="69"/>
        <v>小学校の入学前に保育園に通っていましたか</v>
      </c>
      <c r="S336" s="31" t="str">
        <f t="shared" ca="1" si="70"/>
        <v>通っていた</v>
      </c>
      <c r="T336" s="31" t="str">
        <f t="shared" ca="1" si="71"/>
        <v>通っていない</v>
      </c>
      <c r="U336" s="31" t="str">
        <f t="shared" ca="1" si="72"/>
        <v>わからない</v>
      </c>
      <c r="V336" s="31" t="str">
        <f t="shared" ca="1" si="73"/>
        <v/>
      </c>
      <c r="W336" s="31" t="str">
        <f t="shared" ca="1" si="74"/>
        <v/>
      </c>
      <c r="X336" s="31" t="str">
        <f t="shared" ca="1" si="75"/>
        <v/>
      </c>
      <c r="Y336" s="31" t="str">
        <f t="shared" ca="1" si="76"/>
        <v/>
      </c>
      <c r="Z336" s="31" t="str">
        <f t="shared" ca="1" si="77"/>
        <v/>
      </c>
    </row>
    <row r="337" spans="1:26" ht="20">
      <c r="A337"/>
      <c r="F337" s="160" t="s">
        <v>625</v>
      </c>
      <c r="G337" s="160" t="s">
        <v>670</v>
      </c>
      <c r="H337" s="160">
        <v>4</v>
      </c>
      <c r="I337" s="160">
        <v>45</v>
      </c>
      <c r="J337" s="162" t="str">
        <f t="shared" si="65"/>
        <v>中１</v>
      </c>
      <c r="K337" s="162" t="str">
        <f t="shared" si="66"/>
        <v>H30</v>
      </c>
      <c r="L337" s="162" t="str">
        <f t="shared" si="68"/>
        <v>H30_中１</v>
      </c>
      <c r="M337" s="162">
        <f>+MATCH(K337&amp;"_"&amp;qidlist!J337,original!$1:$1,0)+2</f>
        <v>27</v>
      </c>
      <c r="N337" s="162" t="str">
        <f>+"qestionlist!"&amp;ADDRESS(1,MATCH(K337&amp;"_"&amp;qidlist!J337,original!$1:$1,0)+1)&amp;":"&amp;ADDRESS(10000,MATCH(K337&amp;"_"&amp;qidlist!J337,original!$1:$1,0)+1)</f>
        <v>qestionlist!$Z$1:$Z$10000</v>
      </c>
      <c r="O337" s="163" t="str">
        <f ca="1">+INDEX(qestionlist!AR:AR,MATCH(qidlist!I337,INDIRECT(qidlist!N337),0))</f>
        <v>登下校時刻を守る_３達</v>
      </c>
      <c r="P337" s="163" t="str">
        <f ca="1">+INDEX(qes_num_corr!K:K,MATCH(qidlist!O337,qes_num_corr!I:I,0),0)</f>
        <v>q120</v>
      </c>
      <c r="Q337" s="31" t="str">
        <f t="shared" ca="1" si="67"/>
        <v>中1q120</v>
      </c>
      <c r="R337" s="31" t="str">
        <f t="shared" ca="1" si="69"/>
        <v>登下校時刻を守ることができていますか</v>
      </c>
      <c r="S337" s="31" t="str">
        <f t="shared" ca="1" si="70"/>
        <v>よくできる</v>
      </c>
      <c r="T337" s="31" t="str">
        <f t="shared" ca="1" si="71"/>
        <v>だいたいできる</v>
      </c>
      <c r="U337" s="31" t="str">
        <f t="shared" ca="1" si="72"/>
        <v>あまりできない</v>
      </c>
      <c r="V337" s="31" t="str">
        <f t="shared" ca="1" si="73"/>
        <v>できない</v>
      </c>
      <c r="W337" s="31" t="str">
        <f t="shared" ca="1" si="74"/>
        <v/>
      </c>
      <c r="X337" s="31" t="str">
        <f t="shared" ca="1" si="75"/>
        <v/>
      </c>
      <c r="Y337" s="31" t="str">
        <f t="shared" ca="1" si="76"/>
        <v/>
      </c>
      <c r="Z337" s="31" t="str">
        <f t="shared" ca="1" si="77"/>
        <v/>
      </c>
    </row>
    <row r="338" spans="1:26" ht="20">
      <c r="A338"/>
      <c r="F338" s="160" t="s">
        <v>625</v>
      </c>
      <c r="G338" s="160" t="s">
        <v>671</v>
      </c>
      <c r="H338" s="160">
        <v>4</v>
      </c>
      <c r="I338" s="160">
        <v>46</v>
      </c>
      <c r="J338" s="162" t="str">
        <f t="shared" si="65"/>
        <v>中１</v>
      </c>
      <c r="K338" s="162" t="str">
        <f t="shared" si="66"/>
        <v>H30</v>
      </c>
      <c r="L338" s="162" t="str">
        <f t="shared" si="68"/>
        <v>H30_中１</v>
      </c>
      <c r="M338" s="162">
        <f>+MATCH(K338&amp;"_"&amp;qidlist!J338,original!$1:$1,0)+2</f>
        <v>27</v>
      </c>
      <c r="N338" s="162" t="str">
        <f>+"qestionlist!"&amp;ADDRESS(1,MATCH(K338&amp;"_"&amp;qidlist!J338,original!$1:$1,0)+1)&amp;":"&amp;ADDRESS(10000,MATCH(K338&amp;"_"&amp;qidlist!J338,original!$1:$1,0)+1)</f>
        <v>qestionlist!$Z$1:$Z$10000</v>
      </c>
      <c r="O338" s="163" t="str">
        <f ca="1">+INDEX(qestionlist!AR:AR,MATCH(qidlist!I338,INDIRECT(qidlist!N338),0))</f>
        <v>授業開始時刻を守る_３達</v>
      </c>
      <c r="P338" s="163" t="str">
        <f ca="1">+INDEX(qes_num_corr!K:K,MATCH(qidlist!O338,qes_num_corr!I:I,0),0)</f>
        <v>q121</v>
      </c>
      <c r="Q338" s="31" t="str">
        <f t="shared" ca="1" si="67"/>
        <v>中1q121</v>
      </c>
      <c r="R338" s="31" t="str">
        <f t="shared" ca="1" si="69"/>
        <v>授業や活動の始まる時刻を守ることができていますか</v>
      </c>
      <c r="S338" s="31" t="str">
        <f t="shared" ca="1" si="70"/>
        <v>よくできる</v>
      </c>
      <c r="T338" s="31" t="str">
        <f t="shared" ca="1" si="71"/>
        <v>だいたいできる</v>
      </c>
      <c r="U338" s="31" t="str">
        <f t="shared" ca="1" si="72"/>
        <v>あまりできない</v>
      </c>
      <c r="V338" s="31" t="str">
        <f t="shared" ca="1" si="73"/>
        <v>できない</v>
      </c>
      <c r="W338" s="31" t="str">
        <f t="shared" ca="1" si="74"/>
        <v/>
      </c>
      <c r="X338" s="31" t="str">
        <f t="shared" ca="1" si="75"/>
        <v/>
      </c>
      <c r="Y338" s="31" t="str">
        <f t="shared" ca="1" si="76"/>
        <v/>
      </c>
      <c r="Z338" s="31" t="str">
        <f t="shared" ca="1" si="77"/>
        <v/>
      </c>
    </row>
    <row r="339" spans="1:26" ht="20">
      <c r="A339"/>
      <c r="F339" s="160" t="s">
        <v>625</v>
      </c>
      <c r="G339" s="160" t="s">
        <v>672</v>
      </c>
      <c r="H339" s="160">
        <v>4</v>
      </c>
      <c r="I339" s="160">
        <v>47</v>
      </c>
      <c r="J339" s="162" t="str">
        <f t="shared" si="65"/>
        <v>中１</v>
      </c>
      <c r="K339" s="162" t="str">
        <f t="shared" si="66"/>
        <v>H30</v>
      </c>
      <c r="L339" s="162" t="str">
        <f t="shared" si="68"/>
        <v>H30_中１</v>
      </c>
      <c r="M339" s="162">
        <f>+MATCH(K339&amp;"_"&amp;qidlist!J339,original!$1:$1,0)+2</f>
        <v>27</v>
      </c>
      <c r="N339" s="162" t="str">
        <f>+"qestionlist!"&amp;ADDRESS(1,MATCH(K339&amp;"_"&amp;qidlist!J339,original!$1:$1,0)+1)&amp;":"&amp;ADDRESS(10000,MATCH(K339&amp;"_"&amp;qidlist!J339,original!$1:$1,0)+1)</f>
        <v>qestionlist!$Z$1:$Z$10000</v>
      </c>
      <c r="O339" s="163" t="str">
        <f ca="1">+INDEX(qestionlist!AR:AR,MATCH(qidlist!I339,INDIRECT(qidlist!N339),0))</f>
        <v>脱いだ履物のかかとをそろえる_３達</v>
      </c>
      <c r="P339" s="163" t="str">
        <f ca="1">+INDEX(qes_num_corr!K:K,MATCH(qidlist!O339,qes_num_corr!I:I,0),0)</f>
        <v>q122</v>
      </c>
      <c r="Q339" s="31" t="str">
        <f t="shared" ca="1" si="67"/>
        <v>中1q122</v>
      </c>
      <c r="R339" s="31" t="str">
        <f t="shared" ca="1" si="69"/>
        <v>ぬいだはき物のかかとをそろえることができていますか</v>
      </c>
      <c r="S339" s="31" t="str">
        <f t="shared" ca="1" si="70"/>
        <v>よくできる</v>
      </c>
      <c r="T339" s="31" t="str">
        <f t="shared" ca="1" si="71"/>
        <v>だいたいできる</v>
      </c>
      <c r="U339" s="31" t="str">
        <f t="shared" ca="1" si="72"/>
        <v>あまりできない</v>
      </c>
      <c r="V339" s="31" t="str">
        <f t="shared" ca="1" si="73"/>
        <v>できない</v>
      </c>
      <c r="W339" s="31" t="str">
        <f t="shared" ca="1" si="74"/>
        <v/>
      </c>
      <c r="X339" s="31" t="str">
        <f t="shared" ca="1" si="75"/>
        <v/>
      </c>
      <c r="Y339" s="31" t="str">
        <f t="shared" ca="1" si="76"/>
        <v/>
      </c>
      <c r="Z339" s="31" t="str">
        <f t="shared" ca="1" si="77"/>
        <v/>
      </c>
    </row>
    <row r="340" spans="1:26" ht="20">
      <c r="A340"/>
      <c r="F340" s="160" t="s">
        <v>625</v>
      </c>
      <c r="G340" s="160" t="s">
        <v>673</v>
      </c>
      <c r="H340" s="160">
        <v>4</v>
      </c>
      <c r="I340" s="160">
        <v>48</v>
      </c>
      <c r="J340" s="162" t="str">
        <f t="shared" si="65"/>
        <v>中１</v>
      </c>
      <c r="K340" s="162" t="str">
        <f t="shared" si="66"/>
        <v>H30</v>
      </c>
      <c r="L340" s="162" t="str">
        <f t="shared" si="68"/>
        <v>H30_中１</v>
      </c>
      <c r="M340" s="162">
        <f>+MATCH(K340&amp;"_"&amp;qidlist!J340,original!$1:$1,0)+2</f>
        <v>27</v>
      </c>
      <c r="N340" s="162" t="str">
        <f>+"qestionlist!"&amp;ADDRESS(1,MATCH(K340&amp;"_"&amp;qidlist!J340,original!$1:$1,0)+1)&amp;":"&amp;ADDRESS(10000,MATCH(K340&amp;"_"&amp;qidlist!J340,original!$1:$1,0)+1)</f>
        <v>qestionlist!$Z$1:$Z$10000</v>
      </c>
      <c r="O340" s="163" t="str">
        <f ca="1">+INDEX(qestionlist!AR:AR,MATCH(qidlist!I340,INDIRECT(qidlist!N340),0))</f>
        <v>身の回りの整理整頓ができる_３達</v>
      </c>
      <c r="P340" s="163" t="str">
        <f ca="1">+INDEX(qes_num_corr!K:K,MATCH(qidlist!O340,qes_num_corr!I:I,0),0)</f>
        <v>q123</v>
      </c>
      <c r="Q340" s="31" t="str">
        <f t="shared" ca="1" si="67"/>
        <v>中1q123</v>
      </c>
      <c r="R340" s="31" t="str">
        <f t="shared" ca="1" si="69"/>
        <v>机やロッカーの中，身の回りの整理整とんをすることができていますか</v>
      </c>
      <c r="S340" s="31" t="str">
        <f t="shared" ca="1" si="70"/>
        <v>よくできる</v>
      </c>
      <c r="T340" s="31" t="str">
        <f t="shared" ca="1" si="71"/>
        <v>だいたいできる</v>
      </c>
      <c r="U340" s="31" t="str">
        <f t="shared" ca="1" si="72"/>
        <v>あまりできない</v>
      </c>
      <c r="V340" s="31" t="str">
        <f t="shared" ca="1" si="73"/>
        <v>できない</v>
      </c>
      <c r="W340" s="31" t="str">
        <f t="shared" ca="1" si="74"/>
        <v/>
      </c>
      <c r="X340" s="31" t="str">
        <f t="shared" ca="1" si="75"/>
        <v/>
      </c>
      <c r="Y340" s="31" t="str">
        <f t="shared" ca="1" si="76"/>
        <v/>
      </c>
      <c r="Z340" s="31" t="str">
        <f t="shared" ca="1" si="77"/>
        <v/>
      </c>
    </row>
    <row r="341" spans="1:26" ht="20">
      <c r="A341"/>
      <c r="F341" s="160" t="s">
        <v>625</v>
      </c>
      <c r="G341" s="160" t="s">
        <v>674</v>
      </c>
      <c r="H341" s="160">
        <v>4</v>
      </c>
      <c r="I341" s="160">
        <v>49</v>
      </c>
      <c r="J341" s="162" t="str">
        <f t="shared" si="65"/>
        <v>中１</v>
      </c>
      <c r="K341" s="162" t="str">
        <f t="shared" si="66"/>
        <v>H30</v>
      </c>
      <c r="L341" s="162" t="str">
        <f t="shared" si="68"/>
        <v>H30_中１</v>
      </c>
      <c r="M341" s="162">
        <f>+MATCH(K341&amp;"_"&amp;qidlist!J341,original!$1:$1,0)+2</f>
        <v>27</v>
      </c>
      <c r="N341" s="162" t="str">
        <f>+"qestionlist!"&amp;ADDRESS(1,MATCH(K341&amp;"_"&amp;qidlist!J341,original!$1:$1,0)+1)&amp;":"&amp;ADDRESS(10000,MATCH(K341&amp;"_"&amp;qidlist!J341,original!$1:$1,0)+1)</f>
        <v>qestionlist!$Z$1:$Z$10000</v>
      </c>
      <c r="O341" s="163" t="str">
        <f ca="1">+INDEX(qestionlist!AR:AR,MATCH(qidlist!I341,INDIRECT(qidlist!N341),0))</f>
        <v>誰に対しても進んであいさつができる_３達</v>
      </c>
      <c r="P341" s="163" t="str">
        <f ca="1">+INDEX(qes_num_corr!K:K,MATCH(qidlist!O341,qes_num_corr!I:I,0),0)</f>
        <v>q124</v>
      </c>
      <c r="Q341" s="31" t="str">
        <f t="shared" ca="1" si="67"/>
        <v>中1q124</v>
      </c>
      <c r="R341" s="31" t="str">
        <f t="shared" ca="1" si="69"/>
        <v>だれに対しても進んであいさつをすることができていますか</v>
      </c>
      <c r="S341" s="31" t="str">
        <f t="shared" ca="1" si="70"/>
        <v>よくできる</v>
      </c>
      <c r="T341" s="31" t="str">
        <f t="shared" ca="1" si="71"/>
        <v>だいたいできる</v>
      </c>
      <c r="U341" s="31" t="str">
        <f t="shared" ca="1" si="72"/>
        <v>あまりできない</v>
      </c>
      <c r="V341" s="31" t="str">
        <f t="shared" ca="1" si="73"/>
        <v>できない</v>
      </c>
      <c r="W341" s="31" t="str">
        <f t="shared" ca="1" si="74"/>
        <v/>
      </c>
      <c r="X341" s="31" t="str">
        <f t="shared" ca="1" si="75"/>
        <v/>
      </c>
      <c r="Y341" s="31" t="str">
        <f t="shared" ca="1" si="76"/>
        <v/>
      </c>
      <c r="Z341" s="31" t="str">
        <f t="shared" ca="1" si="77"/>
        <v/>
      </c>
    </row>
    <row r="342" spans="1:26" ht="20">
      <c r="A342"/>
      <c r="F342" s="160" t="s">
        <v>625</v>
      </c>
      <c r="G342" s="160" t="s">
        <v>675</v>
      </c>
      <c r="H342" s="160">
        <v>4</v>
      </c>
      <c r="I342" s="160">
        <v>50</v>
      </c>
      <c r="J342" s="162" t="str">
        <f t="shared" si="65"/>
        <v>中１</v>
      </c>
      <c r="K342" s="162" t="str">
        <f t="shared" si="66"/>
        <v>H30</v>
      </c>
      <c r="L342" s="162" t="str">
        <f t="shared" si="68"/>
        <v>H30_中１</v>
      </c>
      <c r="M342" s="162">
        <f>+MATCH(K342&amp;"_"&amp;qidlist!J342,original!$1:$1,0)+2</f>
        <v>27</v>
      </c>
      <c r="N342" s="162" t="str">
        <f>+"qestionlist!"&amp;ADDRESS(1,MATCH(K342&amp;"_"&amp;qidlist!J342,original!$1:$1,0)+1)&amp;":"&amp;ADDRESS(10000,MATCH(K342&amp;"_"&amp;qidlist!J342,original!$1:$1,0)+1)</f>
        <v>qestionlist!$Z$1:$Z$10000</v>
      </c>
      <c r="O342" s="163" t="str">
        <f ca="1">+INDEX(qestionlist!AR:AR,MATCH(qidlist!I342,INDIRECT(qidlist!N342),0))</f>
        <v>呼ばれたら、はいと返事ができる_３達</v>
      </c>
      <c r="P342" s="163" t="str">
        <f ca="1">+INDEX(qes_num_corr!K:K,MATCH(qidlist!O342,qes_num_corr!I:I,0),0)</f>
        <v>q125</v>
      </c>
      <c r="Q342" s="31" t="str">
        <f t="shared" ca="1" si="67"/>
        <v>中1q125</v>
      </c>
      <c r="R342" s="31" t="str">
        <f t="shared" ca="1" si="69"/>
        <v>名前を呼ばれたら「はい」とはっきり返事をすることができていますか</v>
      </c>
      <c r="S342" s="31" t="str">
        <f t="shared" ca="1" si="70"/>
        <v>よくできる</v>
      </c>
      <c r="T342" s="31" t="str">
        <f t="shared" ca="1" si="71"/>
        <v>だいたいできる</v>
      </c>
      <c r="U342" s="31" t="str">
        <f t="shared" ca="1" si="72"/>
        <v>あまりできない</v>
      </c>
      <c r="V342" s="31" t="str">
        <f t="shared" ca="1" si="73"/>
        <v>できない</v>
      </c>
      <c r="W342" s="31" t="str">
        <f t="shared" ca="1" si="74"/>
        <v/>
      </c>
      <c r="X342" s="31" t="str">
        <f t="shared" ca="1" si="75"/>
        <v/>
      </c>
      <c r="Y342" s="31" t="str">
        <f t="shared" ca="1" si="76"/>
        <v/>
      </c>
      <c r="Z342" s="31" t="str">
        <f t="shared" ca="1" si="77"/>
        <v/>
      </c>
    </row>
    <row r="343" spans="1:26" ht="20">
      <c r="A343"/>
      <c r="F343" s="160" t="s">
        <v>625</v>
      </c>
      <c r="G343" s="160" t="s">
        <v>676</v>
      </c>
      <c r="H343" s="160">
        <v>4</v>
      </c>
      <c r="I343" s="160">
        <v>51</v>
      </c>
      <c r="J343" s="162" t="str">
        <f t="shared" si="65"/>
        <v>中１</v>
      </c>
      <c r="K343" s="162" t="str">
        <f t="shared" si="66"/>
        <v>H30</v>
      </c>
      <c r="L343" s="162" t="str">
        <f t="shared" si="68"/>
        <v>H30_中１</v>
      </c>
      <c r="M343" s="162">
        <f>+MATCH(K343&amp;"_"&amp;qidlist!J343,original!$1:$1,0)+2</f>
        <v>27</v>
      </c>
      <c r="N343" s="162" t="str">
        <f>+"qestionlist!"&amp;ADDRESS(1,MATCH(K343&amp;"_"&amp;qidlist!J343,original!$1:$1,0)+1)&amp;":"&amp;ADDRESS(10000,MATCH(K343&amp;"_"&amp;qidlist!J343,original!$1:$1,0)+1)</f>
        <v>qestionlist!$Z$1:$Z$10000</v>
      </c>
      <c r="O343" s="163" t="str">
        <f ca="1">+INDEX(qestionlist!AR:AR,MATCH(qidlist!I343,INDIRECT(qidlist!N343),0))</f>
        <v>正しい言葉遣いができる_３達</v>
      </c>
      <c r="P343" s="163" t="str">
        <f ca="1">+INDEX(qes_num_corr!K:K,MATCH(qidlist!O343,qes_num_corr!I:I,0),0)</f>
        <v>q126</v>
      </c>
      <c r="Q343" s="31" t="str">
        <f t="shared" ca="1" si="67"/>
        <v>中1q126</v>
      </c>
      <c r="R343" s="31" t="str">
        <f t="shared" ca="1" si="69"/>
        <v>時と場に応じた適切な言葉づかいができていますか</v>
      </c>
      <c r="S343" s="31" t="str">
        <f t="shared" ca="1" si="70"/>
        <v>よくできる</v>
      </c>
      <c r="T343" s="31" t="str">
        <f t="shared" ca="1" si="71"/>
        <v>だいたいできる</v>
      </c>
      <c r="U343" s="31" t="str">
        <f t="shared" ca="1" si="72"/>
        <v>あまりできない</v>
      </c>
      <c r="V343" s="31" t="str">
        <f t="shared" ca="1" si="73"/>
        <v>できない</v>
      </c>
      <c r="W343" s="31" t="str">
        <f t="shared" ca="1" si="74"/>
        <v/>
      </c>
      <c r="X343" s="31" t="str">
        <f t="shared" ca="1" si="75"/>
        <v/>
      </c>
      <c r="Y343" s="31" t="str">
        <f t="shared" ca="1" si="76"/>
        <v/>
      </c>
      <c r="Z343" s="31" t="str">
        <f t="shared" ca="1" si="77"/>
        <v/>
      </c>
    </row>
    <row r="344" spans="1:26" ht="20">
      <c r="A344"/>
      <c r="F344" s="160" t="s">
        <v>625</v>
      </c>
      <c r="G344" s="160" t="s">
        <v>677</v>
      </c>
      <c r="H344" s="160">
        <v>4</v>
      </c>
      <c r="I344" s="160">
        <v>52</v>
      </c>
      <c r="J344" s="162" t="str">
        <f t="shared" si="65"/>
        <v>中１</v>
      </c>
      <c r="K344" s="162" t="str">
        <f t="shared" si="66"/>
        <v>H30</v>
      </c>
      <c r="L344" s="162" t="str">
        <f t="shared" si="68"/>
        <v>H30_中１</v>
      </c>
      <c r="M344" s="162">
        <f>+MATCH(K344&amp;"_"&amp;qidlist!J344,original!$1:$1,0)+2</f>
        <v>27</v>
      </c>
      <c r="N344" s="162" t="str">
        <f>+"qestionlist!"&amp;ADDRESS(1,MATCH(K344&amp;"_"&amp;qidlist!J344,original!$1:$1,0)+1)&amp;":"&amp;ADDRESS(10000,MATCH(K344&amp;"_"&amp;qidlist!J344,original!$1:$1,0)+1)</f>
        <v>qestionlist!$Z$1:$Z$10000</v>
      </c>
      <c r="O344" s="163" t="str">
        <f ca="1">+INDEX(qestionlist!AR:AR,MATCH(qidlist!I344,INDIRECT(qidlist!N344),0))</f>
        <v>やさしい言葉遣いができる_３達</v>
      </c>
      <c r="P344" s="163" t="str">
        <f ca="1">+INDEX(qes_num_corr!K:K,MATCH(qidlist!O344,qes_num_corr!I:I,0),0)</f>
        <v>q127</v>
      </c>
      <c r="Q344" s="31" t="str">
        <f t="shared" ca="1" si="67"/>
        <v>中1q127</v>
      </c>
      <c r="R344" s="31" t="str">
        <f t="shared" ca="1" si="69"/>
        <v>相手の気持ちやその場の状きょうを考え，やさしい言葉づかいができていますか</v>
      </c>
      <c r="S344" s="31" t="str">
        <f t="shared" ca="1" si="70"/>
        <v>よくできる</v>
      </c>
      <c r="T344" s="31" t="str">
        <f t="shared" ca="1" si="71"/>
        <v>だいたいできる</v>
      </c>
      <c r="U344" s="31" t="str">
        <f t="shared" ca="1" si="72"/>
        <v>あまりできない</v>
      </c>
      <c r="V344" s="31" t="str">
        <f t="shared" ca="1" si="73"/>
        <v>できない</v>
      </c>
      <c r="W344" s="31" t="str">
        <f t="shared" ca="1" si="74"/>
        <v/>
      </c>
      <c r="X344" s="31" t="str">
        <f t="shared" ca="1" si="75"/>
        <v/>
      </c>
      <c r="Y344" s="31" t="str">
        <f t="shared" ca="1" si="76"/>
        <v/>
      </c>
      <c r="Z344" s="31" t="str">
        <f t="shared" ca="1" si="77"/>
        <v/>
      </c>
    </row>
    <row r="345" spans="1:26" ht="20">
      <c r="A345"/>
      <c r="F345" s="160" t="s">
        <v>625</v>
      </c>
      <c r="G345" s="160" t="s">
        <v>678</v>
      </c>
      <c r="H345" s="160">
        <v>4</v>
      </c>
      <c r="I345" s="160">
        <v>53</v>
      </c>
      <c r="J345" s="162" t="str">
        <f t="shared" si="65"/>
        <v>中１</v>
      </c>
      <c r="K345" s="162" t="str">
        <f t="shared" si="66"/>
        <v>H30</v>
      </c>
      <c r="L345" s="162" t="str">
        <f t="shared" si="68"/>
        <v>H30_中１</v>
      </c>
      <c r="M345" s="162">
        <f>+MATCH(K345&amp;"_"&amp;qidlist!J345,original!$1:$1,0)+2</f>
        <v>27</v>
      </c>
      <c r="N345" s="162" t="str">
        <f>+"qestionlist!"&amp;ADDRESS(1,MATCH(K345&amp;"_"&amp;qidlist!J345,original!$1:$1,0)+1)&amp;":"&amp;ADDRESS(10000,MATCH(K345&amp;"_"&amp;qidlist!J345,original!$1:$1,0)+1)</f>
        <v>qestionlist!$Z$1:$Z$10000</v>
      </c>
      <c r="O345" s="163" t="str">
        <f ca="1">+INDEX(qestionlist!AR:AR,MATCH(qidlist!I345,INDIRECT(qidlist!N345),0))</f>
        <v>授業準備をして授業に臨める_３達</v>
      </c>
      <c r="P345" s="163" t="str">
        <f ca="1">+INDEX(qes_num_corr!K:K,MATCH(qidlist!O345,qes_num_corr!I:I,0),0)</f>
        <v>q128</v>
      </c>
      <c r="Q345" s="31" t="str">
        <f t="shared" ca="1" si="67"/>
        <v>中1q128</v>
      </c>
      <c r="R345" s="31" t="str">
        <f t="shared" ca="1" si="69"/>
        <v>学習の準備を整え，授業に臨むことができていますか</v>
      </c>
      <c r="S345" s="31" t="str">
        <f t="shared" ca="1" si="70"/>
        <v>よくできる</v>
      </c>
      <c r="T345" s="31" t="str">
        <f t="shared" ca="1" si="71"/>
        <v>だいたいできる</v>
      </c>
      <c r="U345" s="31" t="str">
        <f t="shared" ca="1" si="72"/>
        <v>あまりできない</v>
      </c>
      <c r="V345" s="31" t="str">
        <f t="shared" ca="1" si="73"/>
        <v>できない</v>
      </c>
      <c r="W345" s="31" t="str">
        <f t="shared" ca="1" si="74"/>
        <v/>
      </c>
      <c r="X345" s="31" t="str">
        <f t="shared" ca="1" si="75"/>
        <v/>
      </c>
      <c r="Y345" s="31" t="str">
        <f t="shared" ca="1" si="76"/>
        <v/>
      </c>
      <c r="Z345" s="31" t="str">
        <f t="shared" ca="1" si="77"/>
        <v/>
      </c>
    </row>
    <row r="346" spans="1:26" ht="20">
      <c r="A346"/>
      <c r="F346" s="160" t="s">
        <v>625</v>
      </c>
      <c r="G346" s="160" t="s">
        <v>679</v>
      </c>
      <c r="H346" s="160">
        <v>4</v>
      </c>
      <c r="I346" s="160">
        <v>54</v>
      </c>
      <c r="J346" s="162" t="str">
        <f t="shared" si="65"/>
        <v>中１</v>
      </c>
      <c r="K346" s="162" t="str">
        <f t="shared" si="66"/>
        <v>H30</v>
      </c>
      <c r="L346" s="162" t="str">
        <f t="shared" si="68"/>
        <v>H30_中１</v>
      </c>
      <c r="M346" s="162">
        <f>+MATCH(K346&amp;"_"&amp;qidlist!J346,original!$1:$1,0)+2</f>
        <v>27</v>
      </c>
      <c r="N346" s="162" t="str">
        <f>+"qestionlist!"&amp;ADDRESS(1,MATCH(K346&amp;"_"&amp;qidlist!J346,original!$1:$1,0)+1)&amp;":"&amp;ADDRESS(10000,MATCH(K346&amp;"_"&amp;qidlist!J346,original!$1:$1,0)+1)</f>
        <v>qestionlist!$Z$1:$Z$10000</v>
      </c>
      <c r="O346" s="163" t="str">
        <f ca="1">+INDEX(qestionlist!AR:AR,MATCH(qidlist!I346,INDIRECT(qidlist!N346),0))</f>
        <v>発表をきく、発表をすることができる_３達</v>
      </c>
      <c r="P346" s="163" t="str">
        <f ca="1">+INDEX(qes_num_corr!K:K,MATCH(qidlist!O346,qes_num_corr!I:I,0),0)</f>
        <v>q129</v>
      </c>
      <c r="Q346" s="31" t="str">
        <f t="shared" ca="1" si="67"/>
        <v>中1q129</v>
      </c>
      <c r="R346" s="31" t="str">
        <f t="shared" ca="1" si="69"/>
        <v>先生の話や友達の発表をしっかり聞き，自分の考えを伝えることができていますか</v>
      </c>
      <c r="S346" s="31" t="str">
        <f t="shared" ca="1" si="70"/>
        <v>よくできる</v>
      </c>
      <c r="T346" s="31" t="str">
        <f t="shared" ca="1" si="71"/>
        <v>だいたいできる</v>
      </c>
      <c r="U346" s="31" t="str">
        <f t="shared" ca="1" si="72"/>
        <v>あまりできない</v>
      </c>
      <c r="V346" s="31" t="str">
        <f t="shared" ca="1" si="73"/>
        <v>できない</v>
      </c>
      <c r="W346" s="31" t="str">
        <f t="shared" ca="1" si="74"/>
        <v/>
      </c>
      <c r="X346" s="31" t="str">
        <f t="shared" ca="1" si="75"/>
        <v/>
      </c>
      <c r="Y346" s="31" t="str">
        <f t="shared" ca="1" si="76"/>
        <v/>
      </c>
      <c r="Z346" s="31" t="str">
        <f t="shared" ca="1" si="77"/>
        <v/>
      </c>
    </row>
    <row r="347" spans="1:26" ht="20">
      <c r="A347"/>
      <c r="F347" s="160" t="s">
        <v>625</v>
      </c>
      <c r="G347" s="160" t="s">
        <v>680</v>
      </c>
      <c r="H347" s="160">
        <v>4</v>
      </c>
      <c r="I347" s="160">
        <v>55</v>
      </c>
      <c r="J347" s="162" t="str">
        <f t="shared" si="65"/>
        <v>中１</v>
      </c>
      <c r="K347" s="162" t="str">
        <f t="shared" si="66"/>
        <v>H30</v>
      </c>
      <c r="L347" s="162" t="str">
        <f t="shared" si="68"/>
        <v>H30_中１</v>
      </c>
      <c r="M347" s="162">
        <f>+MATCH(K347&amp;"_"&amp;qidlist!J347,original!$1:$1,0)+2</f>
        <v>27</v>
      </c>
      <c r="N347" s="162" t="str">
        <f>+"qestionlist!"&amp;ADDRESS(1,MATCH(K347&amp;"_"&amp;qidlist!J347,original!$1:$1,0)+1)&amp;":"&amp;ADDRESS(10000,MATCH(K347&amp;"_"&amp;qidlist!J347,original!$1:$1,0)+1)</f>
        <v>qestionlist!$Z$1:$Z$10000</v>
      </c>
      <c r="O347" s="163" t="str">
        <f ca="1">+INDEX(qestionlist!AR:AR,MATCH(qidlist!I347,INDIRECT(qidlist!N347),0))</f>
        <v>集会で静かにし、姿勢を正すことができる_３達</v>
      </c>
      <c r="P347" s="163" t="str">
        <f ca="1">+INDEX(qes_num_corr!K:K,MATCH(qidlist!O347,qes_num_corr!I:I,0),0)</f>
        <v>q130</v>
      </c>
      <c r="Q347" s="31" t="str">
        <f t="shared" ca="1" si="67"/>
        <v>中1q130</v>
      </c>
      <c r="R347" s="31" t="str">
        <f t="shared" ca="1" si="69"/>
        <v>人の集まるところでは静かにし，その場にふさわしい態度をとることができていますか</v>
      </c>
      <c r="S347" s="31" t="str">
        <f t="shared" ca="1" si="70"/>
        <v>よくできる</v>
      </c>
      <c r="T347" s="31" t="str">
        <f t="shared" ca="1" si="71"/>
        <v>だいたいできる</v>
      </c>
      <c r="U347" s="31" t="str">
        <f t="shared" ca="1" si="72"/>
        <v>あまりできない</v>
      </c>
      <c r="V347" s="31" t="str">
        <f t="shared" ca="1" si="73"/>
        <v>できない</v>
      </c>
      <c r="W347" s="31" t="str">
        <f t="shared" ca="1" si="74"/>
        <v/>
      </c>
      <c r="X347" s="31" t="str">
        <f t="shared" ca="1" si="75"/>
        <v/>
      </c>
      <c r="Y347" s="31" t="str">
        <f t="shared" ca="1" si="76"/>
        <v/>
      </c>
      <c r="Z347" s="31" t="str">
        <f t="shared" ca="1" si="77"/>
        <v/>
      </c>
    </row>
    <row r="348" spans="1:26" ht="20">
      <c r="A348"/>
      <c r="F348" s="160" t="s">
        <v>625</v>
      </c>
      <c r="G348" s="160" t="s">
        <v>681</v>
      </c>
      <c r="H348" s="160">
        <v>4</v>
      </c>
      <c r="I348" s="160">
        <v>56</v>
      </c>
      <c r="J348" s="162" t="str">
        <f t="shared" si="65"/>
        <v>中１</v>
      </c>
      <c r="K348" s="162" t="str">
        <f t="shared" si="66"/>
        <v>H30</v>
      </c>
      <c r="L348" s="162" t="str">
        <f t="shared" si="68"/>
        <v>H30_中１</v>
      </c>
      <c r="M348" s="162">
        <f>+MATCH(K348&amp;"_"&amp;qidlist!J348,original!$1:$1,0)+2</f>
        <v>27</v>
      </c>
      <c r="N348" s="162" t="str">
        <f>+"qestionlist!"&amp;ADDRESS(1,MATCH(K348&amp;"_"&amp;qidlist!J348,original!$1:$1,0)+1)&amp;":"&amp;ADDRESS(10000,MATCH(K348&amp;"_"&amp;qidlist!J348,original!$1:$1,0)+1)</f>
        <v>qestionlist!$Z$1:$Z$10000</v>
      </c>
      <c r="O348" s="163" t="str">
        <f ca="1">+INDEX(qestionlist!AR:AR,MATCH(qidlist!I348,INDIRECT(qidlist!N348),0))</f>
        <v>学校をきれいにすることができる_３達</v>
      </c>
      <c r="P348" s="163" t="str">
        <f ca="1">+INDEX(qes_num_corr!K:K,MATCH(qidlist!O348,qes_num_corr!I:I,0),0)</f>
        <v>q131</v>
      </c>
      <c r="Q348" s="31" t="str">
        <f t="shared" ca="1" si="67"/>
        <v>中1q131</v>
      </c>
      <c r="R348" s="31" t="str">
        <f t="shared" ca="1" si="69"/>
        <v>進んでそうじや美化活動に取り組み，学校をきれいにすることができていますか</v>
      </c>
      <c r="S348" s="31" t="str">
        <f t="shared" ca="1" si="70"/>
        <v>よくできる</v>
      </c>
      <c r="T348" s="31" t="str">
        <f t="shared" ca="1" si="71"/>
        <v>だいたいできる</v>
      </c>
      <c r="U348" s="31" t="str">
        <f t="shared" ca="1" si="72"/>
        <v>あまりできない</v>
      </c>
      <c r="V348" s="31" t="str">
        <f t="shared" ca="1" si="73"/>
        <v>できない</v>
      </c>
      <c r="W348" s="31" t="str">
        <f t="shared" ca="1" si="74"/>
        <v/>
      </c>
      <c r="X348" s="31" t="str">
        <f t="shared" ca="1" si="75"/>
        <v/>
      </c>
      <c r="Y348" s="31" t="str">
        <f t="shared" ca="1" si="76"/>
        <v/>
      </c>
      <c r="Z348" s="31" t="str">
        <f t="shared" ca="1" si="77"/>
        <v/>
      </c>
    </row>
    <row r="349" spans="1:26" ht="20">
      <c r="A349"/>
      <c r="F349" s="160" t="s">
        <v>625</v>
      </c>
      <c r="G349" s="160" t="s">
        <v>682</v>
      </c>
      <c r="H349" s="160">
        <v>4</v>
      </c>
      <c r="I349" s="160">
        <v>57</v>
      </c>
      <c r="J349" s="162" t="str">
        <f t="shared" si="65"/>
        <v>中１</v>
      </c>
      <c r="K349" s="162" t="str">
        <f t="shared" si="66"/>
        <v>H30</v>
      </c>
      <c r="L349" s="162" t="str">
        <f t="shared" si="68"/>
        <v>H30_中１</v>
      </c>
      <c r="M349" s="162">
        <f>+MATCH(K349&amp;"_"&amp;qidlist!J349,original!$1:$1,0)+2</f>
        <v>27</v>
      </c>
      <c r="N349" s="162" t="str">
        <f>+"qestionlist!"&amp;ADDRESS(1,MATCH(K349&amp;"_"&amp;qidlist!J349,original!$1:$1,0)+1)&amp;":"&amp;ADDRESS(10000,MATCH(K349&amp;"_"&amp;qidlist!J349,original!$1:$1,0)+1)</f>
        <v>qestionlist!$Z$1:$Z$10000</v>
      </c>
      <c r="O349" s="163" t="str">
        <f ca="1">+INDEX(qestionlist!AR:AR,MATCH(qidlist!I349,INDIRECT(qidlist!N349),0))</f>
        <v>学級は楽しかった_学級</v>
      </c>
      <c r="P349" s="163" t="str">
        <f ca="1">+INDEX(qes_num_corr!K:K,MATCH(qidlist!O349,qes_num_corr!I:I,0),0)</f>
        <v>q83</v>
      </c>
      <c r="Q349" s="31" t="str">
        <f t="shared" ca="1" si="67"/>
        <v>中1q83</v>
      </c>
      <c r="R349" s="31" t="str">
        <f t="shared" ca="1" si="69"/>
        <v>学級での生活は楽しかったですか</v>
      </c>
      <c r="S349" s="31" t="str">
        <f t="shared" ca="1" si="70"/>
        <v>楽しかった</v>
      </c>
      <c r="T349" s="31" t="str">
        <f t="shared" ca="1" si="71"/>
        <v>どちらかといえば，楽しかった</v>
      </c>
      <c r="U349" s="31" t="str">
        <f t="shared" ca="1" si="72"/>
        <v>どちらかといえば，楽しくなかった</v>
      </c>
      <c r="V349" s="31" t="str">
        <f t="shared" ca="1" si="73"/>
        <v>楽しくなかった</v>
      </c>
      <c r="W349" s="31" t="str">
        <f t="shared" ca="1" si="74"/>
        <v/>
      </c>
      <c r="X349" s="31" t="str">
        <f t="shared" ca="1" si="75"/>
        <v/>
      </c>
      <c r="Y349" s="31" t="str">
        <f t="shared" ca="1" si="76"/>
        <v/>
      </c>
      <c r="Z349" s="31" t="str">
        <f t="shared" ca="1" si="77"/>
        <v/>
      </c>
    </row>
    <row r="350" spans="1:26" ht="20">
      <c r="A350"/>
      <c r="F350" s="160" t="s">
        <v>625</v>
      </c>
      <c r="G350" s="160" t="s">
        <v>683</v>
      </c>
      <c r="H350" s="160">
        <v>4</v>
      </c>
      <c r="I350" s="160">
        <v>58</v>
      </c>
      <c r="J350" s="162" t="str">
        <f t="shared" si="65"/>
        <v>中１</v>
      </c>
      <c r="K350" s="162" t="str">
        <f t="shared" si="66"/>
        <v>H30</v>
      </c>
      <c r="L350" s="162" t="str">
        <f t="shared" si="68"/>
        <v>H30_中１</v>
      </c>
      <c r="M350" s="162">
        <f>+MATCH(K350&amp;"_"&amp;qidlist!J350,original!$1:$1,0)+2</f>
        <v>27</v>
      </c>
      <c r="N350" s="162" t="str">
        <f>+"qestionlist!"&amp;ADDRESS(1,MATCH(K350&amp;"_"&amp;qidlist!J350,original!$1:$1,0)+1)&amp;":"&amp;ADDRESS(10000,MATCH(K350&amp;"_"&amp;qidlist!J350,original!$1:$1,0)+1)</f>
        <v>qestionlist!$Z$1:$Z$10000</v>
      </c>
      <c r="O350" s="163" t="str">
        <f ca="1">+INDEX(qestionlist!AR:AR,MATCH(qidlist!I350,INDIRECT(qidlist!N350),0))</f>
        <v>学級は落ち着いていた_学級</v>
      </c>
      <c r="P350" s="163" t="str">
        <f ca="1">+INDEX(qes_num_corr!K:K,MATCH(qidlist!O350,qes_num_corr!I:I,0),0)</f>
        <v>q84</v>
      </c>
      <c r="Q350" s="31" t="str">
        <f t="shared" ca="1" si="67"/>
        <v>中1q84</v>
      </c>
      <c r="R350" s="31" t="str">
        <f t="shared" ca="1" si="69"/>
        <v>学級は落ち着いて学習するふん囲気がありましたか</v>
      </c>
      <c r="S350" s="31" t="str">
        <f t="shared" ca="1" si="70"/>
        <v>あった</v>
      </c>
      <c r="T350" s="31" t="str">
        <f t="shared" ca="1" si="71"/>
        <v>どちらかといえば，あった</v>
      </c>
      <c r="U350" s="31" t="str">
        <f t="shared" ca="1" si="72"/>
        <v>どちらかといえば，なかった</v>
      </c>
      <c r="V350" s="31" t="str">
        <f t="shared" ca="1" si="73"/>
        <v>なかった</v>
      </c>
      <c r="W350" s="31" t="str">
        <f t="shared" ca="1" si="74"/>
        <v/>
      </c>
      <c r="X350" s="31" t="str">
        <f t="shared" ca="1" si="75"/>
        <v/>
      </c>
      <c r="Y350" s="31" t="str">
        <f t="shared" ca="1" si="76"/>
        <v/>
      </c>
      <c r="Z350" s="31" t="str">
        <f t="shared" ca="1" si="77"/>
        <v/>
      </c>
    </row>
    <row r="351" spans="1:26" ht="20">
      <c r="A351"/>
      <c r="F351" s="160" t="s">
        <v>625</v>
      </c>
      <c r="G351" s="160" t="s">
        <v>684</v>
      </c>
      <c r="H351" s="160">
        <v>4</v>
      </c>
      <c r="I351" s="160">
        <v>59</v>
      </c>
      <c r="J351" s="162" t="str">
        <f t="shared" si="65"/>
        <v>中１</v>
      </c>
      <c r="K351" s="162" t="str">
        <f t="shared" si="66"/>
        <v>H30</v>
      </c>
      <c r="L351" s="162" t="str">
        <f t="shared" si="68"/>
        <v>H30_中１</v>
      </c>
      <c r="M351" s="162">
        <f>+MATCH(K351&amp;"_"&amp;qidlist!J351,original!$1:$1,0)+2</f>
        <v>27</v>
      </c>
      <c r="N351" s="162" t="str">
        <f>+"qestionlist!"&amp;ADDRESS(1,MATCH(K351&amp;"_"&amp;qidlist!J351,original!$1:$1,0)+1)&amp;":"&amp;ADDRESS(10000,MATCH(K351&amp;"_"&amp;qidlist!J351,original!$1:$1,0)+1)</f>
        <v>qestionlist!$Z$1:$Z$10000</v>
      </c>
      <c r="O351" s="163" t="str">
        <f ca="1">+INDEX(qestionlist!AR:AR,MATCH(qidlist!I351,INDIRECT(qidlist!N351),0))</f>
        <v>学級はまとまっていた_学級</v>
      </c>
      <c r="P351" s="163" t="str">
        <f ca="1">+INDEX(qes_num_corr!K:K,MATCH(qidlist!O351,qes_num_corr!I:I,0),0)</f>
        <v>q209</v>
      </c>
      <c r="Q351" s="31" t="str">
        <f t="shared" ca="1" si="67"/>
        <v>中1q209</v>
      </c>
      <c r="R351" s="31" t="str">
        <f t="shared" ca="1" si="69"/>
        <v>あなたの学級は，いろいろな活動にまとまって取り組んでいたと思いますか（運動会や遠足などの学校行事も入ります）</v>
      </c>
      <c r="S351" s="31" t="str">
        <f t="shared" ca="1" si="70"/>
        <v>思う</v>
      </c>
      <c r="T351" s="31" t="str">
        <f t="shared" ca="1" si="71"/>
        <v>どちらかといえば，思う</v>
      </c>
      <c r="U351" s="31" t="str">
        <f t="shared" ca="1" si="72"/>
        <v>どちらかといえば，思わない</v>
      </c>
      <c r="V351" s="31" t="str">
        <f t="shared" ca="1" si="73"/>
        <v>思わない</v>
      </c>
      <c r="W351" s="31" t="str">
        <f t="shared" ca="1" si="74"/>
        <v/>
      </c>
      <c r="X351" s="31" t="str">
        <f t="shared" ca="1" si="75"/>
        <v/>
      </c>
      <c r="Y351" s="31" t="str">
        <f t="shared" ca="1" si="76"/>
        <v/>
      </c>
      <c r="Z351" s="31" t="str">
        <f t="shared" ca="1" si="77"/>
        <v/>
      </c>
    </row>
    <row r="352" spans="1:26" ht="20">
      <c r="A352"/>
      <c r="F352" s="160" t="s">
        <v>625</v>
      </c>
      <c r="G352" s="160" t="s">
        <v>685</v>
      </c>
      <c r="H352" s="160">
        <v>4</v>
      </c>
      <c r="I352" s="160">
        <v>60</v>
      </c>
      <c r="J352" s="162" t="str">
        <f t="shared" ref="J352:J415" si="78">+INDEX($A$4:$A$9,MATCH(F352,$B$4:$B$9,0),0)</f>
        <v>中１</v>
      </c>
      <c r="K352" s="162" t="str">
        <f t="shared" ref="K352:K415" si="79">+$B$1</f>
        <v>H30</v>
      </c>
      <c r="L352" s="162" t="str">
        <f t="shared" si="68"/>
        <v>H30_中１</v>
      </c>
      <c r="M352" s="162">
        <f>+MATCH(K352&amp;"_"&amp;qidlist!J352,original!$1:$1,0)+2</f>
        <v>27</v>
      </c>
      <c r="N352" s="162" t="str">
        <f>+"qestionlist!"&amp;ADDRESS(1,MATCH(K352&amp;"_"&amp;qidlist!J352,original!$1:$1,0)+1)&amp;":"&amp;ADDRESS(10000,MATCH(K352&amp;"_"&amp;qidlist!J352,original!$1:$1,0)+1)</f>
        <v>qestionlist!$Z$1:$Z$10000</v>
      </c>
      <c r="O352" s="163" t="str">
        <f ca="1">+INDEX(qestionlist!AR:AR,MATCH(qidlist!I352,INDIRECT(qidlist!N352),0))</f>
        <v>先生がよさを認めてくれた_学級</v>
      </c>
      <c r="P352" s="163" t="str">
        <f ca="1">+INDEX(qes_num_corr!K:K,MATCH(qidlist!O352,qes_num_corr!I:I,0),0)</f>
        <v>q208</v>
      </c>
      <c r="Q352" s="31" t="str">
        <f t="shared" ref="Q352:Q415" ca="1" si="80">INDEX($A$11:$A$16,MATCH(F352,$B$11:$B$16,0),0)&amp;P352</f>
        <v>中1q208</v>
      </c>
      <c r="R352" s="31" t="str">
        <f t="shared" ca="1" si="69"/>
        <v>学校の先生たちは自分のよいところを認めてくれましたか</v>
      </c>
      <c r="S352" s="31" t="str">
        <f t="shared" ca="1" si="70"/>
        <v>認めてくれた</v>
      </c>
      <c r="T352" s="31" t="str">
        <f t="shared" ca="1" si="71"/>
        <v>どちらかといえば，認めてくれた</v>
      </c>
      <c r="U352" s="31" t="str">
        <f t="shared" ca="1" si="72"/>
        <v>どちらかといえば，認めてくれなかった</v>
      </c>
      <c r="V352" s="31" t="str">
        <f t="shared" ca="1" si="73"/>
        <v>認めてくれなかった</v>
      </c>
      <c r="W352" s="31" t="str">
        <f t="shared" ca="1" si="74"/>
        <v/>
      </c>
      <c r="X352" s="31" t="str">
        <f t="shared" ca="1" si="75"/>
        <v/>
      </c>
      <c r="Y352" s="31" t="str">
        <f t="shared" ca="1" si="76"/>
        <v/>
      </c>
      <c r="Z352" s="31" t="str">
        <f t="shared" ca="1" si="77"/>
        <v/>
      </c>
    </row>
    <row r="353" spans="1:26" ht="20">
      <c r="A353"/>
      <c r="F353" s="160" t="s">
        <v>625</v>
      </c>
      <c r="G353" s="160" t="s">
        <v>686</v>
      </c>
      <c r="H353" s="160">
        <v>4</v>
      </c>
      <c r="I353" s="160">
        <v>61</v>
      </c>
      <c r="J353" s="162" t="str">
        <f t="shared" si="78"/>
        <v>中１</v>
      </c>
      <c r="K353" s="162" t="str">
        <f t="shared" si="79"/>
        <v>H30</v>
      </c>
      <c r="L353" s="162" t="str">
        <f t="shared" si="68"/>
        <v>H30_中１</v>
      </c>
      <c r="M353" s="162">
        <f>+MATCH(K353&amp;"_"&amp;qidlist!J353,original!$1:$1,0)+2</f>
        <v>27</v>
      </c>
      <c r="N353" s="162" t="str">
        <f>+"qestionlist!"&amp;ADDRESS(1,MATCH(K353&amp;"_"&amp;qidlist!J353,original!$1:$1,0)+1)&amp;":"&amp;ADDRESS(10000,MATCH(K353&amp;"_"&amp;qidlist!J353,original!$1:$1,0)+1)</f>
        <v>qestionlist!$Z$1:$Z$10000</v>
      </c>
      <c r="O353" s="163" t="str">
        <f ca="1">+INDEX(qestionlist!AR:AR,MATCH(qidlist!I353,INDIRECT(qidlist!N353),0))</f>
        <v>先生が相談にのってくれた_学級</v>
      </c>
      <c r="P353" s="163" t="str">
        <f ca="1">+INDEX(qes_num_corr!K:K,MATCH(qidlist!O353,qes_num_corr!I:I,0),0)</f>
        <v>q87</v>
      </c>
      <c r="Q353" s="31" t="str">
        <f t="shared" ca="1" si="80"/>
        <v>中1q87</v>
      </c>
      <c r="R353" s="31" t="str">
        <f t="shared" ca="1" si="69"/>
        <v>学校の先生たちは自分のなやみの相談にのってくれましたか</v>
      </c>
      <c r="S353" s="31" t="str">
        <f t="shared" ca="1" si="70"/>
        <v>のってくれた</v>
      </c>
      <c r="T353" s="31" t="str">
        <f t="shared" ca="1" si="71"/>
        <v>どちらかといえば，のってくれた</v>
      </c>
      <c r="U353" s="31" t="str">
        <f t="shared" ca="1" si="72"/>
        <v>どちらかといえば，のってくれなかった</v>
      </c>
      <c r="V353" s="31" t="str">
        <f t="shared" ca="1" si="73"/>
        <v>のってくれなかった</v>
      </c>
      <c r="W353" s="31" t="str">
        <f t="shared" ca="1" si="74"/>
        <v/>
      </c>
      <c r="X353" s="31" t="str">
        <f t="shared" ca="1" si="75"/>
        <v/>
      </c>
      <c r="Y353" s="31" t="str">
        <f t="shared" ca="1" si="76"/>
        <v/>
      </c>
      <c r="Z353" s="31" t="str">
        <f t="shared" ca="1" si="77"/>
        <v/>
      </c>
    </row>
    <row r="354" spans="1:26" ht="20">
      <c r="A354"/>
      <c r="F354" s="160" t="s">
        <v>625</v>
      </c>
      <c r="G354" s="160" t="s">
        <v>687</v>
      </c>
      <c r="H354" s="160">
        <v>4</v>
      </c>
      <c r="I354" s="160">
        <v>62</v>
      </c>
      <c r="J354" s="162" t="str">
        <f t="shared" si="78"/>
        <v>中１</v>
      </c>
      <c r="K354" s="162" t="str">
        <f t="shared" si="79"/>
        <v>H30</v>
      </c>
      <c r="L354" s="162" t="str">
        <f t="shared" si="68"/>
        <v>H30_中１</v>
      </c>
      <c r="M354" s="162">
        <f>+MATCH(K354&amp;"_"&amp;qidlist!J354,original!$1:$1,0)+2</f>
        <v>27</v>
      </c>
      <c r="N354" s="162" t="str">
        <f>+"qestionlist!"&amp;ADDRESS(1,MATCH(K354&amp;"_"&amp;qidlist!J354,original!$1:$1,0)+1)&amp;":"&amp;ADDRESS(10000,MATCH(K354&amp;"_"&amp;qidlist!J354,original!$1:$1,0)+1)</f>
        <v>qestionlist!$Z$1:$Z$10000</v>
      </c>
      <c r="O354" s="163" t="str">
        <f ca="1">+INDEX(qestionlist!AR:AR,MATCH(qidlist!I354,INDIRECT(qidlist!N354),0))</f>
        <v>友達がよいところを認めてくれた_学級</v>
      </c>
      <c r="P354" s="163" t="str">
        <f ca="1">+INDEX(qes_num_corr!K:K,MATCH(qidlist!O354,qes_num_corr!I:I,0),0)</f>
        <v>q86</v>
      </c>
      <c r="Q354" s="31" t="str">
        <f t="shared" ca="1" si="80"/>
        <v>中1q86</v>
      </c>
      <c r="R354" s="31" t="str">
        <f t="shared" ca="1" si="69"/>
        <v>学校の友達は自分のよいところを認めてくれましたか</v>
      </c>
      <c r="S354" s="31" t="str">
        <f t="shared" ca="1" si="70"/>
        <v>認めてくれた</v>
      </c>
      <c r="T354" s="31" t="str">
        <f t="shared" ca="1" si="71"/>
        <v>どちらかといえば，認めてくれた</v>
      </c>
      <c r="U354" s="31" t="str">
        <f t="shared" ca="1" si="72"/>
        <v>どちらかといえば，認めてくれなかった</v>
      </c>
      <c r="V354" s="31" t="str">
        <f t="shared" ca="1" si="73"/>
        <v>認めてくれなかった</v>
      </c>
      <c r="W354" s="31" t="str">
        <f t="shared" ca="1" si="74"/>
        <v/>
      </c>
      <c r="X354" s="31" t="str">
        <f t="shared" ca="1" si="75"/>
        <v/>
      </c>
      <c r="Y354" s="31" t="str">
        <f t="shared" ca="1" si="76"/>
        <v/>
      </c>
      <c r="Z354" s="31" t="str">
        <f t="shared" ca="1" si="77"/>
        <v/>
      </c>
    </row>
    <row r="355" spans="1:26" ht="20">
      <c r="A355"/>
      <c r="F355" s="160" t="s">
        <v>625</v>
      </c>
      <c r="G355" s="160" t="s">
        <v>688</v>
      </c>
      <c r="H355" s="160">
        <v>4</v>
      </c>
      <c r="I355" s="160">
        <v>63</v>
      </c>
      <c r="J355" s="162" t="str">
        <f t="shared" si="78"/>
        <v>中１</v>
      </c>
      <c r="K355" s="162" t="str">
        <f t="shared" si="79"/>
        <v>H30</v>
      </c>
      <c r="L355" s="162" t="str">
        <f t="shared" si="68"/>
        <v>H30_中１</v>
      </c>
      <c r="M355" s="162">
        <f>+MATCH(K355&amp;"_"&amp;qidlist!J355,original!$1:$1,0)+2</f>
        <v>27</v>
      </c>
      <c r="N355" s="162" t="str">
        <f>+"qestionlist!"&amp;ADDRESS(1,MATCH(K355&amp;"_"&amp;qidlist!J355,original!$1:$1,0)+1)&amp;":"&amp;ADDRESS(10000,MATCH(K355&amp;"_"&amp;qidlist!J355,original!$1:$1,0)+1)</f>
        <v>qestionlist!$Z$1:$Z$10000</v>
      </c>
      <c r="O355" s="163" t="str">
        <f ca="1">+INDEX(qestionlist!AR:AR,MATCH(qidlist!I355,INDIRECT(qidlist!N355),0))</f>
        <v>先生はわかるまで教えてくれた_学級</v>
      </c>
      <c r="P355" s="163" t="str">
        <f ca="1">+INDEX(qes_num_corr!K:K,MATCH(qidlist!O355,qes_num_corr!I:I,0),0)</f>
        <v>q210</v>
      </c>
      <c r="Q355" s="31" t="str">
        <f t="shared" ca="1" si="80"/>
        <v>中1q210</v>
      </c>
      <c r="R355" s="31" t="str">
        <f t="shared" ca="1" si="69"/>
        <v>先生は，授業やテストで理解していないところや，まちがえたところについて，わかるまで教えてくれましたか</v>
      </c>
      <c r="S355" s="31" t="str">
        <f t="shared" ca="1" si="70"/>
        <v>教えてくれた</v>
      </c>
      <c r="T355" s="31" t="str">
        <f t="shared" ca="1" si="71"/>
        <v>どちらかといえば，教えてくれた</v>
      </c>
      <c r="U355" s="31" t="str">
        <f t="shared" ca="1" si="72"/>
        <v>どちらかといえば，教えてくれなかった</v>
      </c>
      <c r="V355" s="31" t="str">
        <f t="shared" ca="1" si="73"/>
        <v>教えてくれなかった</v>
      </c>
      <c r="W355" s="31" t="str">
        <f t="shared" ca="1" si="74"/>
        <v/>
      </c>
      <c r="X355" s="31" t="str">
        <f t="shared" ca="1" si="75"/>
        <v/>
      </c>
      <c r="Y355" s="31" t="str">
        <f t="shared" ca="1" si="76"/>
        <v/>
      </c>
      <c r="Z355" s="31" t="str">
        <f t="shared" ca="1" si="77"/>
        <v/>
      </c>
    </row>
    <row r="356" spans="1:26" ht="20">
      <c r="A356"/>
      <c r="F356" s="160" t="s">
        <v>625</v>
      </c>
      <c r="G356" s="160" t="s">
        <v>689</v>
      </c>
      <c r="H356" s="160">
        <v>4</v>
      </c>
      <c r="I356" s="160">
        <v>64</v>
      </c>
      <c r="J356" s="162" t="str">
        <f t="shared" si="78"/>
        <v>中１</v>
      </c>
      <c r="K356" s="162" t="str">
        <f t="shared" si="79"/>
        <v>H30</v>
      </c>
      <c r="L356" s="162" t="str">
        <f t="shared" si="68"/>
        <v>H30_中１</v>
      </c>
      <c r="M356" s="162">
        <f>+MATCH(K356&amp;"_"&amp;qidlist!J356,original!$1:$1,0)+2</f>
        <v>27</v>
      </c>
      <c r="N356" s="162" t="str">
        <f>+"qestionlist!"&amp;ADDRESS(1,MATCH(K356&amp;"_"&amp;qidlist!J356,original!$1:$1,0)+1)&amp;":"&amp;ADDRESS(10000,MATCH(K356&amp;"_"&amp;qidlist!J356,original!$1:$1,0)+1)</f>
        <v>qestionlist!$Z$1:$Z$10000</v>
      </c>
      <c r="O356" s="163" t="str">
        <f ca="1">+INDEX(qestionlist!AR:AR,MATCH(qidlist!I356,INDIRECT(qidlist!N356),0))</f>
        <v>習ったことを思い出して解決する_算数ALの実施</v>
      </c>
      <c r="P356" s="163" t="str">
        <f ca="1">+INDEX(qes_num_corr!K:K,MATCH(qidlist!O356,qes_num_corr!I:I,0),0)</f>
        <v>q96</v>
      </c>
      <c r="Q356" s="31" t="str">
        <f t="shared" ca="1" si="80"/>
        <v>中1q96</v>
      </c>
      <c r="R356" s="31" t="str">
        <f t="shared" ca="1" si="69"/>
        <v>課題を解決するときに，それまでに習ったことを思い出して解決できたこと</v>
      </c>
      <c r="S356" s="31" t="str">
        <f t="shared" ca="1" si="70"/>
        <v>よくあった</v>
      </c>
      <c r="T356" s="31" t="str">
        <f t="shared" ca="1" si="71"/>
        <v>ときどきあった</v>
      </c>
      <c r="U356" s="31" t="str">
        <f t="shared" ca="1" si="72"/>
        <v>あまりなかった</v>
      </c>
      <c r="V356" s="31" t="str">
        <f t="shared" ca="1" si="73"/>
        <v>ほとんど，または全くなかった</v>
      </c>
      <c r="W356" s="31" t="str">
        <f t="shared" ca="1" si="74"/>
        <v/>
      </c>
      <c r="X356" s="31" t="str">
        <f t="shared" ca="1" si="75"/>
        <v/>
      </c>
      <c r="Y356" s="31" t="str">
        <f t="shared" ca="1" si="76"/>
        <v/>
      </c>
      <c r="Z356" s="31" t="str">
        <f t="shared" ca="1" si="77"/>
        <v/>
      </c>
    </row>
    <row r="357" spans="1:26" ht="20">
      <c r="A357"/>
      <c r="F357" s="160" t="s">
        <v>625</v>
      </c>
      <c r="G357" s="160" t="s">
        <v>690</v>
      </c>
      <c r="H357" s="160">
        <v>4</v>
      </c>
      <c r="I357" s="160">
        <v>65</v>
      </c>
      <c r="J357" s="162" t="str">
        <f t="shared" si="78"/>
        <v>中１</v>
      </c>
      <c r="K357" s="162" t="str">
        <f t="shared" si="79"/>
        <v>H30</v>
      </c>
      <c r="L357" s="162" t="str">
        <f t="shared" si="68"/>
        <v>H30_中１</v>
      </c>
      <c r="M357" s="162">
        <f>+MATCH(K357&amp;"_"&amp;qidlist!J357,original!$1:$1,0)+2</f>
        <v>27</v>
      </c>
      <c r="N357" s="162" t="str">
        <f>+"qestionlist!"&amp;ADDRESS(1,MATCH(K357&amp;"_"&amp;qidlist!J357,original!$1:$1,0)+1)&amp;":"&amp;ADDRESS(10000,MATCH(K357&amp;"_"&amp;qidlist!J357,original!$1:$1,0)+1)</f>
        <v>qestionlist!$Z$1:$Z$10000</v>
      </c>
      <c r="O357" s="163" t="str">
        <f ca="1">+INDEX(qestionlist!AR:AR,MATCH(qidlist!I357,INDIRECT(qidlist!N357),0))</f>
        <v>理由をつけて発表したり書いたりできる_算数ALの実施</v>
      </c>
      <c r="P357" s="163" t="str">
        <f ca="1">+INDEX(qes_num_corr!K:K,MATCH(qidlist!O357,qes_num_corr!I:I,0),0)</f>
        <v>q97</v>
      </c>
      <c r="Q357" s="31" t="str">
        <f t="shared" ca="1" si="80"/>
        <v>中1q97</v>
      </c>
      <c r="R357" s="31" t="str">
        <f t="shared" ca="1" si="69"/>
        <v>自分の考えを理由をつけて発表したり，書いたりできたこと</v>
      </c>
      <c r="S357" s="31" t="str">
        <f t="shared" ca="1" si="70"/>
        <v>よくあった</v>
      </c>
      <c r="T357" s="31" t="str">
        <f t="shared" ca="1" si="71"/>
        <v>ときどきあった</v>
      </c>
      <c r="U357" s="31" t="str">
        <f t="shared" ca="1" si="72"/>
        <v>あまりなかった</v>
      </c>
      <c r="V357" s="31" t="str">
        <f t="shared" ca="1" si="73"/>
        <v>ほとんど，または全くなかった</v>
      </c>
      <c r="W357" s="31" t="str">
        <f t="shared" ca="1" si="74"/>
        <v/>
      </c>
      <c r="X357" s="31" t="str">
        <f t="shared" ca="1" si="75"/>
        <v/>
      </c>
      <c r="Y357" s="31" t="str">
        <f t="shared" ca="1" si="76"/>
        <v/>
      </c>
      <c r="Z357" s="31" t="str">
        <f t="shared" ca="1" si="77"/>
        <v/>
      </c>
    </row>
    <row r="358" spans="1:26" ht="20">
      <c r="A358"/>
      <c r="F358" s="160" t="s">
        <v>625</v>
      </c>
      <c r="G358" s="160" t="s">
        <v>691</v>
      </c>
      <c r="H358" s="160">
        <v>4</v>
      </c>
      <c r="I358" s="160">
        <v>66</v>
      </c>
      <c r="J358" s="162" t="str">
        <f t="shared" si="78"/>
        <v>中１</v>
      </c>
      <c r="K358" s="162" t="str">
        <f t="shared" si="79"/>
        <v>H30</v>
      </c>
      <c r="L358" s="162" t="str">
        <f t="shared" si="68"/>
        <v>H30_中１</v>
      </c>
      <c r="M358" s="162">
        <f>+MATCH(K358&amp;"_"&amp;qidlist!J358,original!$1:$1,0)+2</f>
        <v>27</v>
      </c>
      <c r="N358" s="162" t="str">
        <f>+"qestionlist!"&amp;ADDRESS(1,MATCH(K358&amp;"_"&amp;qidlist!J358,original!$1:$1,0)+1)&amp;":"&amp;ADDRESS(10000,MATCH(K358&amp;"_"&amp;qidlist!J358,original!$1:$1,0)+1)</f>
        <v>qestionlist!$Z$1:$Z$10000</v>
      </c>
      <c r="O358" s="163" t="str">
        <f ca="1">+INDEX(qestionlist!AR:AR,MATCH(qidlist!I358,INDIRECT(qidlist!N358),0))</f>
        <v>授業のまとめを先生が見る_算数ALの実施</v>
      </c>
      <c r="P358" s="163" t="str">
        <f ca="1">+INDEX(qes_num_corr!K:K,MATCH(qidlist!O358,qes_num_corr!I:I,0),0)</f>
        <v>q98</v>
      </c>
      <c r="Q358" s="31" t="str">
        <f t="shared" ca="1" si="80"/>
        <v>中1q98</v>
      </c>
      <c r="R358" s="31" t="str">
        <f t="shared" ca="1" si="69"/>
        <v>ノートやワークシート，プリントに書いた授業のまとめを先生に見てもらうこと</v>
      </c>
      <c r="S358" s="31" t="str">
        <f t="shared" ca="1" si="70"/>
        <v>よくあった</v>
      </c>
      <c r="T358" s="31" t="str">
        <f t="shared" ca="1" si="71"/>
        <v>ときどきあった</v>
      </c>
      <c r="U358" s="31" t="str">
        <f t="shared" ca="1" si="72"/>
        <v>あまりなかった</v>
      </c>
      <c r="V358" s="31" t="str">
        <f t="shared" ca="1" si="73"/>
        <v>ほとんど，または全くなかった</v>
      </c>
      <c r="W358" s="31" t="str">
        <f t="shared" ca="1" si="74"/>
        <v/>
      </c>
      <c r="X358" s="31" t="str">
        <f t="shared" ca="1" si="75"/>
        <v/>
      </c>
      <c r="Y358" s="31" t="str">
        <f t="shared" ca="1" si="76"/>
        <v/>
      </c>
      <c r="Z358" s="31" t="str">
        <f t="shared" ca="1" si="77"/>
        <v/>
      </c>
    </row>
    <row r="359" spans="1:26" ht="20">
      <c r="A359"/>
      <c r="F359" s="160" t="s">
        <v>625</v>
      </c>
      <c r="G359" s="160" t="s">
        <v>692</v>
      </c>
      <c r="H359" s="160">
        <v>4</v>
      </c>
      <c r="I359" s="160">
        <v>67</v>
      </c>
      <c r="J359" s="162" t="str">
        <f t="shared" si="78"/>
        <v>中１</v>
      </c>
      <c r="K359" s="162" t="str">
        <f t="shared" si="79"/>
        <v>H30</v>
      </c>
      <c r="L359" s="162" t="str">
        <f t="shared" si="68"/>
        <v>H30_中１</v>
      </c>
      <c r="M359" s="162">
        <f>+MATCH(K359&amp;"_"&amp;qidlist!J359,original!$1:$1,0)+2</f>
        <v>27</v>
      </c>
      <c r="N359" s="162" t="str">
        <f>+"qestionlist!"&amp;ADDRESS(1,MATCH(K359&amp;"_"&amp;qidlist!J359,original!$1:$1,0)+1)&amp;":"&amp;ADDRESS(10000,MATCH(K359&amp;"_"&amp;qidlist!J359,original!$1:$1,0)+1)</f>
        <v>qestionlist!$Z$1:$Z$10000</v>
      </c>
      <c r="O359" s="163" t="str">
        <f ca="1">+INDEX(qestionlist!AR:AR,MATCH(qidlist!I359,INDIRECT(qidlist!N359),0))</f>
        <v>ドリルをする【逆転項目】_算数ALの実施</v>
      </c>
      <c r="P359" s="163" t="str">
        <f ca="1">+INDEX(qes_num_corr!K:K,MATCH(qidlist!O359,qes_num_corr!I:I,0),0)</f>
        <v>q99</v>
      </c>
      <c r="Q359" s="31" t="str">
        <f t="shared" ca="1" si="80"/>
        <v>中1q99</v>
      </c>
      <c r="R359" s="31" t="str">
        <f t="shared" ca="1" si="69"/>
        <v>ドリルなどをすること</v>
      </c>
      <c r="S359" s="31" t="str">
        <f t="shared" ca="1" si="70"/>
        <v>よくあった</v>
      </c>
      <c r="T359" s="31" t="str">
        <f t="shared" ca="1" si="71"/>
        <v>ときどきあった</v>
      </c>
      <c r="U359" s="31" t="str">
        <f t="shared" ca="1" si="72"/>
        <v>あまりなかった</v>
      </c>
      <c r="V359" s="31" t="str">
        <f t="shared" ca="1" si="73"/>
        <v>ほとんど，または全くなかった</v>
      </c>
      <c r="W359" s="31" t="str">
        <f t="shared" ca="1" si="74"/>
        <v/>
      </c>
      <c r="X359" s="31" t="str">
        <f t="shared" ca="1" si="75"/>
        <v/>
      </c>
      <c r="Y359" s="31" t="str">
        <f t="shared" ca="1" si="76"/>
        <v/>
      </c>
      <c r="Z359" s="31" t="str">
        <f t="shared" ca="1" si="77"/>
        <v/>
      </c>
    </row>
    <row r="360" spans="1:26" ht="20">
      <c r="A360"/>
      <c r="F360" s="160" t="s">
        <v>625</v>
      </c>
      <c r="G360" s="160" t="s">
        <v>693</v>
      </c>
      <c r="H360" s="160">
        <v>4</v>
      </c>
      <c r="I360" s="160">
        <v>68</v>
      </c>
      <c r="J360" s="162" t="str">
        <f t="shared" si="78"/>
        <v>中１</v>
      </c>
      <c r="K360" s="162" t="str">
        <f t="shared" si="79"/>
        <v>H30</v>
      </c>
      <c r="L360" s="162" t="str">
        <f t="shared" si="68"/>
        <v>H30_中１</v>
      </c>
      <c r="M360" s="162">
        <f>+MATCH(K360&amp;"_"&amp;qidlist!J360,original!$1:$1,0)+2</f>
        <v>27</v>
      </c>
      <c r="N360" s="162" t="str">
        <f>+"qestionlist!"&amp;ADDRESS(1,MATCH(K360&amp;"_"&amp;qidlist!J360,original!$1:$1,0)+1)&amp;":"&amp;ADDRESS(10000,MATCH(K360&amp;"_"&amp;qidlist!J360,original!$1:$1,0)+1)</f>
        <v>qestionlist!$Z$1:$Z$10000</v>
      </c>
      <c r="O360" s="163" t="str">
        <f ca="1">+INDEX(qestionlist!AR:AR,MATCH(qidlist!I360,INDIRECT(qidlist!N360),0))</f>
        <v>考えを出し合って解決する_算数ALの実施</v>
      </c>
      <c r="P360" s="163" t="str">
        <f ca="1">+INDEX(qes_num_corr!K:K,MATCH(qidlist!O360,qes_num_corr!I:I,0),0)</f>
        <v>q100</v>
      </c>
      <c r="Q360" s="31" t="str">
        <f t="shared" ca="1" si="80"/>
        <v>中1q100</v>
      </c>
      <c r="R360" s="31" t="str">
        <f t="shared" ca="1" si="69"/>
        <v>グループで活動するときに，一人の考えだけでなくみんなで考えを出し合って課題を解決すること</v>
      </c>
      <c r="S360" s="31" t="str">
        <f t="shared" ca="1" si="70"/>
        <v>よくあった</v>
      </c>
      <c r="T360" s="31" t="str">
        <f t="shared" ca="1" si="71"/>
        <v>ときどきあった</v>
      </c>
      <c r="U360" s="31" t="str">
        <f t="shared" ca="1" si="72"/>
        <v>あまりなかった</v>
      </c>
      <c r="V360" s="31" t="str">
        <f t="shared" ca="1" si="73"/>
        <v>ほとんど，または全くなかった</v>
      </c>
      <c r="W360" s="31" t="str">
        <f t="shared" ca="1" si="74"/>
        <v/>
      </c>
      <c r="X360" s="31" t="str">
        <f t="shared" ca="1" si="75"/>
        <v/>
      </c>
      <c r="Y360" s="31" t="str">
        <f t="shared" ca="1" si="76"/>
        <v/>
      </c>
      <c r="Z360" s="31" t="str">
        <f t="shared" ca="1" si="77"/>
        <v/>
      </c>
    </row>
    <row r="361" spans="1:26" ht="20">
      <c r="A361"/>
      <c r="F361" s="160" t="s">
        <v>625</v>
      </c>
      <c r="G361" s="160" t="s">
        <v>694</v>
      </c>
      <c r="H361" s="160">
        <v>4</v>
      </c>
      <c r="I361" s="160">
        <v>69</v>
      </c>
      <c r="J361" s="162" t="str">
        <f t="shared" si="78"/>
        <v>中１</v>
      </c>
      <c r="K361" s="162" t="str">
        <f t="shared" si="79"/>
        <v>H30</v>
      </c>
      <c r="L361" s="162" t="str">
        <f t="shared" si="68"/>
        <v>H30_中１</v>
      </c>
      <c r="M361" s="162">
        <f>+MATCH(K361&amp;"_"&amp;qidlist!J361,original!$1:$1,0)+2</f>
        <v>27</v>
      </c>
      <c r="N361" s="162" t="str">
        <f>+"qestionlist!"&amp;ADDRESS(1,MATCH(K361&amp;"_"&amp;qidlist!J361,original!$1:$1,0)+1)&amp;":"&amp;ADDRESS(10000,MATCH(K361&amp;"_"&amp;qidlist!J361,original!$1:$1,0)+1)</f>
        <v>qestionlist!$Z$1:$Z$10000</v>
      </c>
      <c r="O361" s="163" t="str">
        <f ca="1">+INDEX(qestionlist!AR:AR,MATCH(qidlist!I361,INDIRECT(qidlist!N361),0))</f>
        <v>いるいろな考えを発表する_算数ALの実施</v>
      </c>
      <c r="P361" s="163" t="str">
        <f ca="1">+INDEX(qes_num_corr!K:K,MATCH(qidlist!O361,qes_num_corr!I:I,0),0)</f>
        <v>q101</v>
      </c>
      <c r="Q361" s="31" t="str">
        <f t="shared" ca="1" si="80"/>
        <v>中1q101</v>
      </c>
      <c r="R361" s="31" t="str">
        <f t="shared" ca="1" si="69"/>
        <v>授業で課題を解決するときに，みんなでいろいろな考えを発表すること</v>
      </c>
      <c r="S361" s="31" t="str">
        <f t="shared" ca="1" si="70"/>
        <v>よくあった</v>
      </c>
      <c r="T361" s="31" t="str">
        <f t="shared" ca="1" si="71"/>
        <v>ときどきあった</v>
      </c>
      <c r="U361" s="31" t="str">
        <f t="shared" ca="1" si="72"/>
        <v>あまりなかった</v>
      </c>
      <c r="V361" s="31" t="str">
        <f t="shared" ca="1" si="73"/>
        <v>ほとんど，または全くなかった</v>
      </c>
      <c r="W361" s="31" t="str">
        <f t="shared" ca="1" si="74"/>
        <v/>
      </c>
      <c r="X361" s="31" t="str">
        <f t="shared" ca="1" si="75"/>
        <v/>
      </c>
      <c r="Y361" s="31" t="str">
        <f t="shared" ca="1" si="76"/>
        <v/>
      </c>
      <c r="Z361" s="31" t="str">
        <f t="shared" ca="1" si="77"/>
        <v/>
      </c>
    </row>
    <row r="362" spans="1:26" ht="20">
      <c r="A362"/>
      <c r="F362" s="160" t="s">
        <v>625</v>
      </c>
      <c r="G362" s="160" t="s">
        <v>695</v>
      </c>
      <c r="H362" s="160">
        <v>4</v>
      </c>
      <c r="I362" s="160">
        <v>70</v>
      </c>
      <c r="J362" s="162" t="str">
        <f t="shared" si="78"/>
        <v>中１</v>
      </c>
      <c r="K362" s="162" t="str">
        <f t="shared" si="79"/>
        <v>H30</v>
      </c>
      <c r="L362" s="162" t="str">
        <f t="shared" si="68"/>
        <v>H30_中１</v>
      </c>
      <c r="M362" s="162">
        <f>+MATCH(K362&amp;"_"&amp;qidlist!J362,original!$1:$1,0)+2</f>
        <v>27</v>
      </c>
      <c r="N362" s="162" t="str">
        <f>+"qestionlist!"&amp;ADDRESS(1,MATCH(K362&amp;"_"&amp;qidlist!J362,original!$1:$1,0)+1)&amp;":"&amp;ADDRESS(10000,MATCH(K362&amp;"_"&amp;qidlist!J362,original!$1:$1,0)+1)</f>
        <v>qestionlist!$Z$1:$Z$10000</v>
      </c>
      <c r="O362" s="163" t="str">
        <f ca="1">+INDEX(qestionlist!AR:AR,MATCH(qidlist!I362,INDIRECT(qidlist!N362),0))</f>
        <v>授業の始めに解決方法を考える_算数ALの実施</v>
      </c>
      <c r="P362" s="163" t="str">
        <f ca="1">+INDEX(qes_num_corr!K:K,MATCH(qidlist!O362,qes_num_corr!I:I,0),0)</f>
        <v>q102</v>
      </c>
      <c r="Q362" s="31" t="str">
        <f t="shared" ca="1" si="80"/>
        <v>中1q102</v>
      </c>
      <c r="R362" s="31" t="str">
        <f t="shared" ca="1" si="69"/>
        <v>授業の始めに，先生から，どうやったら課題を解決できるか考えるように言われること</v>
      </c>
      <c r="S362" s="31" t="str">
        <f t="shared" ca="1" si="70"/>
        <v>よくあった</v>
      </c>
      <c r="T362" s="31" t="str">
        <f t="shared" ca="1" si="71"/>
        <v>ときどきあった</v>
      </c>
      <c r="U362" s="31" t="str">
        <f t="shared" ca="1" si="72"/>
        <v>あまりなかった</v>
      </c>
      <c r="V362" s="31" t="str">
        <f t="shared" ca="1" si="73"/>
        <v>ほとんど，または全くなかった</v>
      </c>
      <c r="W362" s="31" t="str">
        <f t="shared" ca="1" si="74"/>
        <v/>
      </c>
      <c r="X362" s="31" t="str">
        <f t="shared" ca="1" si="75"/>
        <v/>
      </c>
      <c r="Y362" s="31" t="str">
        <f t="shared" ca="1" si="76"/>
        <v/>
      </c>
      <c r="Z362" s="31" t="str">
        <f t="shared" ca="1" si="77"/>
        <v/>
      </c>
    </row>
    <row r="363" spans="1:26" ht="20">
      <c r="A363"/>
      <c r="F363" s="160" t="s">
        <v>625</v>
      </c>
      <c r="G363" s="160" t="s">
        <v>696</v>
      </c>
      <c r="H363" s="160">
        <v>4</v>
      </c>
      <c r="I363" s="160">
        <v>71</v>
      </c>
      <c r="J363" s="162" t="str">
        <f t="shared" si="78"/>
        <v>中１</v>
      </c>
      <c r="K363" s="162" t="str">
        <f t="shared" si="79"/>
        <v>H30</v>
      </c>
      <c r="L363" s="162" t="str">
        <f t="shared" si="68"/>
        <v>H30_中１</v>
      </c>
      <c r="M363" s="162">
        <f>+MATCH(K363&amp;"_"&amp;qidlist!J363,original!$1:$1,0)+2</f>
        <v>27</v>
      </c>
      <c r="N363" s="162" t="str">
        <f>+"qestionlist!"&amp;ADDRESS(1,MATCH(K363&amp;"_"&amp;qidlist!J363,original!$1:$1,0)+1)&amp;":"&amp;ADDRESS(10000,MATCH(K363&amp;"_"&amp;qidlist!J363,original!$1:$1,0)+1)</f>
        <v>qestionlist!$Z$1:$Z$10000</v>
      </c>
      <c r="O363" s="163" t="str">
        <f ca="1">+INDEX(qestionlist!AR:AR,MATCH(qidlist!I363,INDIRECT(qidlist!N363),0))</f>
        <v>授業の最後に次時の疑問が浮かぶ_算数ALの実施</v>
      </c>
      <c r="P363" s="163" t="str">
        <f ca="1">+INDEX(qes_num_corr!K:K,MATCH(qidlist!O363,qes_num_corr!I:I,0),0)</f>
        <v>q103</v>
      </c>
      <c r="Q363" s="31" t="str">
        <f t="shared" ca="1" si="80"/>
        <v>中1q103</v>
      </c>
      <c r="R363" s="31" t="str">
        <f t="shared" ca="1" si="69"/>
        <v>授業の始めには気が付かなかった疑問が，授業の終わりに，頭にうかんできたこと</v>
      </c>
      <c r="S363" s="31" t="str">
        <f t="shared" ca="1" si="70"/>
        <v>よくあった</v>
      </c>
      <c r="T363" s="31" t="str">
        <f t="shared" ca="1" si="71"/>
        <v>ときどきあった</v>
      </c>
      <c r="U363" s="31" t="str">
        <f t="shared" ca="1" si="72"/>
        <v>あまりなかった</v>
      </c>
      <c r="V363" s="31" t="str">
        <f t="shared" ca="1" si="73"/>
        <v>ほとんど，または全くなかった</v>
      </c>
      <c r="W363" s="31" t="str">
        <f t="shared" ca="1" si="74"/>
        <v/>
      </c>
      <c r="X363" s="31" t="str">
        <f t="shared" ca="1" si="75"/>
        <v/>
      </c>
      <c r="Y363" s="31" t="str">
        <f t="shared" ca="1" si="76"/>
        <v/>
      </c>
      <c r="Z363" s="31" t="str">
        <f t="shared" ca="1" si="77"/>
        <v/>
      </c>
    </row>
    <row r="364" spans="1:26" ht="20">
      <c r="A364"/>
      <c r="F364" s="160" t="s">
        <v>625</v>
      </c>
      <c r="G364" s="160" t="s">
        <v>697</v>
      </c>
      <c r="H364" s="160">
        <v>4</v>
      </c>
      <c r="I364" s="160">
        <v>72</v>
      </c>
      <c r="J364" s="162" t="str">
        <f t="shared" si="78"/>
        <v>中１</v>
      </c>
      <c r="K364" s="162" t="str">
        <f t="shared" si="79"/>
        <v>H30</v>
      </c>
      <c r="L364" s="162" t="str">
        <f t="shared" si="68"/>
        <v>H30_中１</v>
      </c>
      <c r="M364" s="162">
        <f>+MATCH(K364&amp;"_"&amp;qidlist!J364,original!$1:$1,0)+2</f>
        <v>27</v>
      </c>
      <c r="N364" s="162" t="str">
        <f>+"qestionlist!"&amp;ADDRESS(1,MATCH(K364&amp;"_"&amp;qidlist!J364,original!$1:$1,0)+1)&amp;":"&amp;ADDRESS(10000,MATCH(K364&amp;"_"&amp;qidlist!J364,original!$1:$1,0)+1)</f>
        <v>qestionlist!$Z$1:$Z$10000</v>
      </c>
      <c r="O364" s="163" t="str">
        <f ca="1">+INDEX(qestionlist!AR:AR,MATCH(qidlist!I364,INDIRECT(qidlist!N364),0))</f>
        <v>宿題をしている_生活</v>
      </c>
      <c r="P364" s="163" t="str">
        <f ca="1">+INDEX(qes_num_corr!K:K,MATCH(qidlist!O364,qes_num_corr!I:I,0),0)</f>
        <v>q107</v>
      </c>
      <c r="Q364" s="31" t="str">
        <f t="shared" ca="1" si="80"/>
        <v>中1q107</v>
      </c>
      <c r="R364" s="31" t="str">
        <f t="shared" ca="1" si="69"/>
        <v>学校の宿題をしていますか</v>
      </c>
      <c r="S364" s="31" t="str">
        <f t="shared" ca="1" si="70"/>
        <v>している</v>
      </c>
      <c r="T364" s="31" t="str">
        <f t="shared" ca="1" si="71"/>
        <v>どちらかといえば，している</v>
      </c>
      <c r="U364" s="31" t="str">
        <f t="shared" ca="1" si="72"/>
        <v>あまりしていない</v>
      </c>
      <c r="V364" s="31" t="str">
        <f t="shared" ca="1" si="73"/>
        <v>全くしていない</v>
      </c>
      <c r="W364" s="31" t="str">
        <f t="shared" ca="1" si="74"/>
        <v/>
      </c>
      <c r="X364" s="31" t="str">
        <f t="shared" ca="1" si="75"/>
        <v/>
      </c>
      <c r="Y364" s="31" t="str">
        <f t="shared" ca="1" si="76"/>
        <v/>
      </c>
      <c r="Z364" s="31" t="str">
        <f t="shared" ca="1" si="77"/>
        <v/>
      </c>
    </row>
    <row r="365" spans="1:26" ht="20">
      <c r="A365"/>
      <c r="F365" s="160" t="s">
        <v>625</v>
      </c>
      <c r="G365" s="160" t="s">
        <v>698</v>
      </c>
      <c r="H365" s="160">
        <v>4</v>
      </c>
      <c r="I365" s="160">
        <v>73</v>
      </c>
      <c r="J365" s="162" t="str">
        <f t="shared" si="78"/>
        <v>中１</v>
      </c>
      <c r="K365" s="162" t="str">
        <f t="shared" si="79"/>
        <v>H30</v>
      </c>
      <c r="L365" s="162" t="str">
        <f t="shared" si="68"/>
        <v>H30_中１</v>
      </c>
      <c r="M365" s="162">
        <f>+MATCH(K365&amp;"_"&amp;qidlist!J365,original!$1:$1,0)+2</f>
        <v>27</v>
      </c>
      <c r="N365" s="162" t="str">
        <f>+"qestionlist!"&amp;ADDRESS(1,MATCH(K365&amp;"_"&amp;qidlist!J365,original!$1:$1,0)+1)&amp;":"&amp;ADDRESS(10000,MATCH(K365&amp;"_"&amp;qidlist!J365,original!$1:$1,0)+1)</f>
        <v>qestionlist!$Z$1:$Z$10000</v>
      </c>
      <c r="O365" s="163" t="str">
        <f ca="1">+INDEX(qestionlist!AR:AR,MATCH(qidlist!I365,INDIRECT(qidlist!N365),0))</f>
        <v>家で予習・復習をしている_生活</v>
      </c>
      <c r="P365" s="163" t="str">
        <f ca="1">+INDEX(qes_num_corr!K:K,MATCH(qidlist!O365,qes_num_corr!I:I,0),0)</f>
        <v>q108</v>
      </c>
      <c r="Q365" s="31" t="str">
        <f t="shared" ca="1" si="80"/>
        <v>中1q108</v>
      </c>
      <c r="R365" s="31" t="str">
        <f t="shared" ca="1" si="69"/>
        <v>学校の授業の予習や復習をしていますか</v>
      </c>
      <c r="S365" s="31" t="str">
        <f t="shared" ca="1" si="70"/>
        <v>している</v>
      </c>
      <c r="T365" s="31" t="str">
        <f t="shared" ca="1" si="71"/>
        <v>どちらかといえば，している</v>
      </c>
      <c r="U365" s="31" t="str">
        <f t="shared" ca="1" si="72"/>
        <v>あまりしていない</v>
      </c>
      <c r="V365" s="31" t="str">
        <f t="shared" ca="1" si="73"/>
        <v>全くしていない</v>
      </c>
      <c r="W365" s="31" t="str">
        <f t="shared" ca="1" si="74"/>
        <v/>
      </c>
      <c r="X365" s="31" t="str">
        <f t="shared" ca="1" si="75"/>
        <v/>
      </c>
      <c r="Y365" s="31" t="str">
        <f t="shared" ca="1" si="76"/>
        <v/>
      </c>
      <c r="Z365" s="31" t="str">
        <f t="shared" ca="1" si="77"/>
        <v/>
      </c>
    </row>
    <row r="366" spans="1:26" ht="20">
      <c r="A366"/>
      <c r="F366" s="160" t="s">
        <v>625</v>
      </c>
      <c r="G366" s="160" t="s">
        <v>699</v>
      </c>
      <c r="H366" s="160">
        <v>6</v>
      </c>
      <c r="I366" s="160">
        <v>74</v>
      </c>
      <c r="J366" s="162" t="str">
        <f t="shared" si="78"/>
        <v>中１</v>
      </c>
      <c r="K366" s="162" t="str">
        <f t="shared" si="79"/>
        <v>H30</v>
      </c>
      <c r="L366" s="162" t="str">
        <f t="shared" si="68"/>
        <v>H30_中１</v>
      </c>
      <c r="M366" s="162">
        <f>+MATCH(K366&amp;"_"&amp;qidlist!J366,original!$1:$1,0)+2</f>
        <v>27</v>
      </c>
      <c r="N366" s="162" t="str">
        <f>+"qestionlist!"&amp;ADDRESS(1,MATCH(K366&amp;"_"&amp;qidlist!J366,original!$1:$1,0)+1)&amp;":"&amp;ADDRESS(10000,MATCH(K366&amp;"_"&amp;qidlist!J366,original!$1:$1,0)+1)</f>
        <v>qestionlist!$Z$1:$Z$10000</v>
      </c>
      <c r="O366" s="163" t="str">
        <f ca="1">+INDEX(qestionlist!AR:AR,MATCH(qidlist!I366,INDIRECT(qidlist!N366),0))</f>
        <v>平日の勉強時間_生活</v>
      </c>
      <c r="P366" s="163" t="str">
        <f ca="1">+INDEX(qes_num_corr!K:K,MATCH(qidlist!O366,qes_num_corr!I:I,0),0)</f>
        <v>q109</v>
      </c>
      <c r="Q366" s="31" t="str">
        <f t="shared" ca="1" si="80"/>
        <v>中1q109</v>
      </c>
      <c r="R366" s="31" t="str">
        <f t="shared" ca="1" si="69"/>
        <v>学校の授業時間以外に，ふだん（月～金曜日），１日当たりどれくらいの時間，勉強をしますか（学習じゅくで勉強している時間や家庭教師に教わっている時間も含みます）</v>
      </c>
      <c r="S366" s="31" t="str">
        <f t="shared" ca="1" si="70"/>
        <v>３時間以上</v>
      </c>
      <c r="T366" s="31" t="str">
        <f t="shared" ca="1" si="71"/>
        <v>２時間以上，３時間より少ない</v>
      </c>
      <c r="U366" s="31" t="str">
        <f t="shared" ca="1" si="72"/>
        <v>１時間以上，２時間より少ない</v>
      </c>
      <c r="V366" s="31" t="str">
        <f t="shared" ca="1" si="73"/>
        <v>３０分以上，１時間より少ない</v>
      </c>
      <c r="W366" s="31" t="str">
        <f t="shared" ca="1" si="74"/>
        <v>３０分より少ない</v>
      </c>
      <c r="X366" s="31" t="str">
        <f t="shared" ca="1" si="75"/>
        <v>全くしない</v>
      </c>
      <c r="Y366" s="31" t="str">
        <f t="shared" ca="1" si="76"/>
        <v/>
      </c>
      <c r="Z366" s="31" t="str">
        <f t="shared" ca="1" si="77"/>
        <v/>
      </c>
    </row>
    <row r="367" spans="1:26" ht="20">
      <c r="A367"/>
      <c r="F367" s="160" t="s">
        <v>625</v>
      </c>
      <c r="G367" s="160" t="s">
        <v>700</v>
      </c>
      <c r="H367" s="160">
        <v>6</v>
      </c>
      <c r="I367" s="160">
        <v>75</v>
      </c>
      <c r="J367" s="162" t="str">
        <f t="shared" si="78"/>
        <v>中１</v>
      </c>
      <c r="K367" s="162" t="str">
        <f t="shared" si="79"/>
        <v>H30</v>
      </c>
      <c r="L367" s="162" t="str">
        <f t="shared" si="68"/>
        <v>H30_中１</v>
      </c>
      <c r="M367" s="162">
        <f>+MATCH(K367&amp;"_"&amp;qidlist!J367,original!$1:$1,0)+2</f>
        <v>27</v>
      </c>
      <c r="N367" s="162" t="str">
        <f>+"qestionlist!"&amp;ADDRESS(1,MATCH(K367&amp;"_"&amp;qidlist!J367,original!$1:$1,0)+1)&amp;":"&amp;ADDRESS(10000,MATCH(K367&amp;"_"&amp;qidlist!J367,original!$1:$1,0)+1)</f>
        <v>qestionlist!$Z$1:$Z$10000</v>
      </c>
      <c r="O367" s="163" t="str">
        <f ca="1">+INDEX(qestionlist!AR:AR,MATCH(qidlist!I367,INDIRECT(qidlist!N367),0))</f>
        <v>土日の勉強時間_生活</v>
      </c>
      <c r="P367" s="163" t="str">
        <f ca="1">+INDEX(qes_num_corr!K:K,MATCH(qidlist!O367,qes_num_corr!I:I,0),0)</f>
        <v>q110</v>
      </c>
      <c r="Q367" s="31" t="str">
        <f t="shared" ca="1" si="80"/>
        <v>中1q110</v>
      </c>
      <c r="R367" s="31" t="str">
        <f t="shared" ca="1" si="69"/>
        <v>土曜日や日曜日など学校が休みの日に，１日当たりどれくらいの時間，勉強をしますか（学習じゅくで勉強している時間や家庭教師に教わっている時間も含みます）</v>
      </c>
      <c r="S367" s="31" t="str">
        <f t="shared" ca="1" si="70"/>
        <v>４時間以上</v>
      </c>
      <c r="T367" s="31" t="str">
        <f t="shared" ca="1" si="71"/>
        <v>３時間以上，４時間より少ない</v>
      </c>
      <c r="U367" s="31" t="str">
        <f t="shared" ca="1" si="72"/>
        <v>２時間以上，３時間より少ない</v>
      </c>
      <c r="V367" s="31" t="str">
        <f t="shared" ca="1" si="73"/>
        <v>１時間以上，２時間より少ない</v>
      </c>
      <c r="W367" s="31" t="str">
        <f t="shared" ca="1" si="74"/>
        <v>１時間より少ない</v>
      </c>
      <c r="X367" s="31" t="str">
        <f t="shared" ca="1" si="75"/>
        <v>全くしない</v>
      </c>
      <c r="Y367" s="31" t="str">
        <f t="shared" ca="1" si="76"/>
        <v/>
      </c>
      <c r="Z367" s="31" t="str">
        <f t="shared" ca="1" si="77"/>
        <v/>
      </c>
    </row>
    <row r="368" spans="1:26" ht="20">
      <c r="A368"/>
      <c r="F368" s="160" t="s">
        <v>625</v>
      </c>
      <c r="G368" s="160" t="s">
        <v>701</v>
      </c>
      <c r="H368" s="160">
        <v>8</v>
      </c>
      <c r="I368" s="160">
        <v>76</v>
      </c>
      <c r="J368" s="162" t="str">
        <f t="shared" si="78"/>
        <v>中１</v>
      </c>
      <c r="K368" s="162" t="str">
        <f t="shared" si="79"/>
        <v>H30</v>
      </c>
      <c r="L368" s="162" t="str">
        <f t="shared" si="68"/>
        <v>H30_中１</v>
      </c>
      <c r="M368" s="162">
        <f>+MATCH(K368&amp;"_"&amp;qidlist!J368,original!$1:$1,0)+2</f>
        <v>27</v>
      </c>
      <c r="N368" s="162" t="str">
        <f>+"qestionlist!"&amp;ADDRESS(1,MATCH(K368&amp;"_"&amp;qidlist!J368,original!$1:$1,0)+1)&amp;":"&amp;ADDRESS(10000,MATCH(K368&amp;"_"&amp;qidlist!J368,original!$1:$1,0)+1)</f>
        <v>qestionlist!$Z$1:$Z$10000</v>
      </c>
      <c r="O368" s="163" t="str">
        <f ca="1">+INDEX(qestionlist!AR:AR,MATCH(qidlist!I368,INDIRECT(qidlist!N368),0))</f>
        <v>１週間の塾の時間_生活</v>
      </c>
      <c r="P368" s="163" t="str">
        <f ca="1">+INDEX(qes_num_corr!K:K,MATCH(qidlist!O368,qes_num_corr!I:I,0),0)</f>
        <v>q111</v>
      </c>
      <c r="Q368" s="31" t="str">
        <f t="shared" ca="1" si="80"/>
        <v>中1q111</v>
      </c>
      <c r="R368" s="31" t="str">
        <f t="shared" ca="1" si="69"/>
        <v>学習じゅく（家庭教師に教わっている場合も入ります）で１週間で，どのくらいの時間，勉強をしますか</v>
      </c>
      <c r="S368" s="31" t="str">
        <f t="shared" ca="1" si="70"/>
        <v>１２時間以上</v>
      </c>
      <c r="T368" s="31" t="str">
        <f t="shared" ca="1" si="71"/>
        <v>１０時間以上，１２時間より少ない</v>
      </c>
      <c r="U368" s="31" t="str">
        <f t="shared" ca="1" si="72"/>
        <v>８時間以上，１０時間より少ない</v>
      </c>
      <c r="V368" s="31" t="str">
        <f t="shared" ca="1" si="73"/>
        <v>６時間以上，８時間より少ない</v>
      </c>
      <c r="W368" s="31" t="str">
        <f t="shared" ca="1" si="74"/>
        <v>４時間以上，６時間より少ない</v>
      </c>
      <c r="X368" s="31" t="str">
        <f t="shared" ca="1" si="75"/>
        <v>２時間以上，４時間より少ない</v>
      </c>
      <c r="Y368" s="31" t="str">
        <f t="shared" ca="1" si="76"/>
        <v>２時間より少ない</v>
      </c>
      <c r="Z368" s="31" t="str">
        <f t="shared" ca="1" si="77"/>
        <v>通っていない</v>
      </c>
    </row>
    <row r="369" spans="1:26" ht="20">
      <c r="A369"/>
      <c r="F369" s="160" t="s">
        <v>625</v>
      </c>
      <c r="G369" s="160" t="s">
        <v>702</v>
      </c>
      <c r="H369" s="160">
        <v>5</v>
      </c>
      <c r="I369" s="160">
        <v>77</v>
      </c>
      <c r="J369" s="162" t="str">
        <f t="shared" si="78"/>
        <v>中１</v>
      </c>
      <c r="K369" s="162" t="str">
        <f t="shared" si="79"/>
        <v>H30</v>
      </c>
      <c r="L369" s="162" t="str">
        <f t="shared" si="68"/>
        <v>H30_中１</v>
      </c>
      <c r="M369" s="162">
        <f>+MATCH(K369&amp;"_"&amp;qidlist!J369,original!$1:$1,0)+2</f>
        <v>27</v>
      </c>
      <c r="N369" s="162" t="str">
        <f>+"qestionlist!"&amp;ADDRESS(1,MATCH(K369&amp;"_"&amp;qidlist!J369,original!$1:$1,0)+1)&amp;":"&amp;ADDRESS(10000,MATCH(K369&amp;"_"&amp;qidlist!J369,original!$1:$1,0)+1)</f>
        <v>qestionlist!$Z$1:$Z$10000</v>
      </c>
      <c r="O369" s="163" t="str">
        <f ca="1">+INDEX(qestionlist!AR:AR,MATCH(qidlist!I369,INDIRECT(qidlist!N369),0))</f>
        <v>１カ月で読む本の量_生活</v>
      </c>
      <c r="P369" s="163" t="str">
        <f ca="1">+INDEX(qes_num_corr!K:K,MATCH(qidlist!O369,qes_num_corr!I:I,0),0)</f>
        <v>q112</v>
      </c>
      <c r="Q369" s="31" t="str">
        <f t="shared" ca="1" si="80"/>
        <v>中1q112</v>
      </c>
      <c r="R369" s="31" t="str">
        <f t="shared" ca="1" si="69"/>
        <v>1か月に，何冊くらいの本を読みますか（教科書や参考書，まん画や雑誌は除きます）</v>
      </c>
      <c r="S369" s="31" t="str">
        <f t="shared" ca="1" si="70"/>
        <v>１冊も読まない</v>
      </c>
      <c r="T369" s="31" t="str">
        <f t="shared" ca="1" si="71"/>
        <v>１～２冊</v>
      </c>
      <c r="U369" s="31" t="str">
        <f t="shared" ca="1" si="72"/>
        <v>３～４冊</v>
      </c>
      <c r="V369" s="31" t="str">
        <f t="shared" ca="1" si="73"/>
        <v>５～１０冊</v>
      </c>
      <c r="W369" s="31" t="str">
        <f t="shared" ca="1" si="74"/>
        <v>１１冊以上</v>
      </c>
      <c r="X369" s="31" t="str">
        <f t="shared" ca="1" si="75"/>
        <v/>
      </c>
      <c r="Y369" s="31" t="str">
        <f t="shared" ca="1" si="76"/>
        <v/>
      </c>
      <c r="Z369" s="31" t="str">
        <f t="shared" ca="1" si="77"/>
        <v/>
      </c>
    </row>
    <row r="370" spans="1:26" ht="20">
      <c r="A370"/>
      <c r="F370" s="160" t="s">
        <v>625</v>
      </c>
      <c r="G370" s="160" t="s">
        <v>703</v>
      </c>
      <c r="H370" s="160">
        <v>5</v>
      </c>
      <c r="I370" s="160">
        <v>78</v>
      </c>
      <c r="J370" s="162" t="str">
        <f t="shared" si="78"/>
        <v>中１</v>
      </c>
      <c r="K370" s="162" t="str">
        <f t="shared" si="79"/>
        <v>H30</v>
      </c>
      <c r="L370" s="162" t="str">
        <f t="shared" si="68"/>
        <v>H30_中１</v>
      </c>
      <c r="M370" s="162">
        <f>+MATCH(K370&amp;"_"&amp;qidlist!J370,original!$1:$1,0)+2</f>
        <v>27</v>
      </c>
      <c r="N370" s="162" t="str">
        <f>+"qestionlist!"&amp;ADDRESS(1,MATCH(K370&amp;"_"&amp;qidlist!J370,original!$1:$1,0)+1)&amp;":"&amp;ADDRESS(10000,MATCH(K370&amp;"_"&amp;qidlist!J370,original!$1:$1,0)+1)</f>
        <v>qestionlist!$Z$1:$Z$10000</v>
      </c>
      <c r="O370" s="163" t="str">
        <f ca="1">+INDEX(qestionlist!AR:AR,MATCH(qidlist!I370,INDIRECT(qidlist!N370),0))</f>
        <v>家にある本の量_生活</v>
      </c>
      <c r="P370" s="163" t="str">
        <f ca="1">+INDEX(qes_num_corr!K:K,MATCH(qidlist!O370,qes_num_corr!I:I,0),0)</f>
        <v>q113</v>
      </c>
      <c r="Q370" s="31" t="str">
        <f t="shared" ca="1" si="80"/>
        <v>中1q113</v>
      </c>
      <c r="R370" s="31" t="str">
        <f t="shared" ca="1" si="69"/>
        <v>家には，自分や家の人が読む本がどれくらいありますか</v>
      </c>
      <c r="S370" s="31" t="str">
        <f t="shared" ca="1" si="70"/>
        <v>ほとんどない（０～１０冊）</v>
      </c>
      <c r="T370" s="31" t="str">
        <f t="shared" ca="1" si="71"/>
        <v>本だな１列分（１１～２５冊）</v>
      </c>
      <c r="U370" s="31" t="str">
        <f t="shared" ca="1" si="72"/>
        <v>本だな１つ分（２６～１００冊）</v>
      </c>
      <c r="V370" s="31" t="str">
        <f t="shared" ca="1" si="73"/>
        <v>本だな２つ分（１０１～２００冊）</v>
      </c>
      <c r="W370" s="31" t="str">
        <f t="shared" ca="1" si="74"/>
        <v>本だな３つ分（２０１～３００冊）</v>
      </c>
      <c r="X370" s="31" t="str">
        <f t="shared" ca="1" si="75"/>
        <v/>
      </c>
      <c r="Y370" s="31" t="str">
        <f t="shared" ca="1" si="76"/>
        <v/>
      </c>
      <c r="Z370" s="31" t="str">
        <f t="shared" ca="1" si="77"/>
        <v/>
      </c>
    </row>
    <row r="371" spans="1:26" ht="20">
      <c r="A371"/>
      <c r="F371" s="160" t="s">
        <v>625</v>
      </c>
      <c r="G371" s="160" t="s">
        <v>704</v>
      </c>
      <c r="H371" s="160">
        <v>6</v>
      </c>
      <c r="I371" s="160">
        <v>79</v>
      </c>
      <c r="J371" s="162" t="str">
        <f t="shared" si="78"/>
        <v>中１</v>
      </c>
      <c r="K371" s="162" t="str">
        <f t="shared" si="79"/>
        <v>H30</v>
      </c>
      <c r="L371" s="162" t="str">
        <f t="shared" si="68"/>
        <v>H30_中１</v>
      </c>
      <c r="M371" s="162">
        <f>+MATCH(K371&amp;"_"&amp;qidlist!J371,original!$1:$1,0)+2</f>
        <v>27</v>
      </c>
      <c r="N371" s="162" t="str">
        <f>+"qestionlist!"&amp;ADDRESS(1,MATCH(K371&amp;"_"&amp;qidlist!J371,original!$1:$1,0)+1)&amp;":"&amp;ADDRESS(10000,MATCH(K371&amp;"_"&amp;qidlist!J371,original!$1:$1,0)+1)</f>
        <v>qestionlist!$Z$1:$Z$10000</v>
      </c>
      <c r="O371" s="163" t="str">
        <f ca="1">+INDEX(qestionlist!AR:AR,MATCH(qidlist!I371,INDIRECT(qidlist!N371),0))</f>
        <v>平日のゲーム時間_生活</v>
      </c>
      <c r="P371" s="163" t="str">
        <f ca="1">+INDEX(qes_num_corr!K:K,MATCH(qidlist!O371,qes_num_corr!I:I,0),0)</f>
        <v>q114</v>
      </c>
      <c r="Q371" s="31" t="str">
        <f t="shared" ca="1" si="80"/>
        <v>中1q114</v>
      </c>
      <c r="R371" s="31" t="str">
        <f t="shared" ca="1" si="69"/>
        <v>ふだん（月～金曜日），１日当たりどれくらいの時間，テレビゲーム（コンピュータゲーム，けい帯式のゲーム，けい帯電話やスマートフォンを使ったゲームも含みます）をしますか</v>
      </c>
      <c r="S371" s="31" t="str">
        <f t="shared" ca="1" si="70"/>
        <v>４時間以上</v>
      </c>
      <c r="T371" s="31" t="str">
        <f t="shared" ca="1" si="71"/>
        <v>３時間以上，４時間より少ない</v>
      </c>
      <c r="U371" s="31" t="str">
        <f t="shared" ca="1" si="72"/>
        <v>２時間以上，３時間より少ない</v>
      </c>
      <c r="V371" s="31" t="str">
        <f t="shared" ca="1" si="73"/>
        <v>１時間以上，２時間より少ない</v>
      </c>
      <c r="W371" s="31" t="str">
        <f t="shared" ca="1" si="74"/>
        <v>１時間より少ない</v>
      </c>
      <c r="X371" s="31" t="str">
        <f t="shared" ca="1" si="75"/>
        <v>全くしない</v>
      </c>
      <c r="Y371" s="31" t="str">
        <f t="shared" ca="1" si="76"/>
        <v/>
      </c>
      <c r="Z371" s="31" t="str">
        <f t="shared" ca="1" si="77"/>
        <v/>
      </c>
    </row>
    <row r="372" spans="1:26" ht="20">
      <c r="A372"/>
      <c r="F372" s="160" t="s">
        <v>625</v>
      </c>
      <c r="G372" s="160" t="s">
        <v>705</v>
      </c>
      <c r="H372" s="160">
        <v>2</v>
      </c>
      <c r="I372" s="160">
        <v>80</v>
      </c>
      <c r="J372" s="162" t="str">
        <f t="shared" si="78"/>
        <v>中１</v>
      </c>
      <c r="K372" s="162" t="str">
        <f t="shared" si="79"/>
        <v>H30</v>
      </c>
      <c r="L372" s="162" t="str">
        <f t="shared" si="68"/>
        <v>H30_中１</v>
      </c>
      <c r="M372" s="162">
        <f>+MATCH(K372&amp;"_"&amp;qidlist!J372,original!$1:$1,0)+2</f>
        <v>27</v>
      </c>
      <c r="N372" s="162" t="str">
        <f>+"qestionlist!"&amp;ADDRESS(1,MATCH(K372&amp;"_"&amp;qidlist!J372,original!$1:$1,0)+1)&amp;":"&amp;ADDRESS(10000,MATCH(K372&amp;"_"&amp;qidlist!J372,original!$1:$1,0)+1)</f>
        <v>qestionlist!$Z$1:$Z$10000</v>
      </c>
      <c r="O372" s="163" t="str">
        <f ca="1">+INDEX(qestionlist!AR:AR,MATCH(qidlist!I372,INDIRECT(qidlist!N372),0))</f>
        <v>ゲームの約束_生活</v>
      </c>
      <c r="P372" s="163" t="str">
        <f ca="1">+INDEX(qes_num_corr!K:K,MATCH(qidlist!O372,qes_num_corr!I:I,0),0)</f>
        <v>q115</v>
      </c>
      <c r="Q372" s="31" t="str">
        <f t="shared" ca="1" si="80"/>
        <v>中1q115</v>
      </c>
      <c r="R372" s="31" t="str">
        <f t="shared" ca="1" si="69"/>
        <v>テレビゲーム（コンピュータゲーム，けい帯式のゲーム，けい帯電話やスマートフォンを使ったゲームも含みます）をすることについて，家の人と約束を決めていますか</v>
      </c>
      <c r="S372" s="31" t="str">
        <f t="shared" ca="1" si="70"/>
        <v>決めている</v>
      </c>
      <c r="T372" s="31" t="str">
        <f t="shared" ca="1" si="71"/>
        <v>決めていない</v>
      </c>
      <c r="U372" s="31" t="str">
        <f t="shared" ca="1" si="72"/>
        <v/>
      </c>
      <c r="V372" s="31" t="str">
        <f t="shared" ca="1" si="73"/>
        <v/>
      </c>
      <c r="W372" s="31" t="str">
        <f t="shared" ca="1" si="74"/>
        <v/>
      </c>
      <c r="X372" s="31" t="str">
        <f t="shared" ca="1" si="75"/>
        <v/>
      </c>
      <c r="Y372" s="31" t="str">
        <f t="shared" ca="1" si="76"/>
        <v/>
      </c>
      <c r="Z372" s="31" t="str">
        <f t="shared" ca="1" si="77"/>
        <v/>
      </c>
    </row>
    <row r="373" spans="1:26" ht="20">
      <c r="A373"/>
      <c r="F373" s="160" t="s">
        <v>625</v>
      </c>
      <c r="G373" s="160" t="s">
        <v>706</v>
      </c>
      <c r="H373" s="160">
        <v>7</v>
      </c>
      <c r="I373" s="160">
        <v>81</v>
      </c>
      <c r="J373" s="162" t="str">
        <f t="shared" si="78"/>
        <v>中１</v>
      </c>
      <c r="K373" s="162" t="str">
        <f t="shared" si="79"/>
        <v>H30</v>
      </c>
      <c r="L373" s="162" t="str">
        <f t="shared" si="68"/>
        <v>H30_中１</v>
      </c>
      <c r="M373" s="162">
        <f>+MATCH(K373&amp;"_"&amp;qidlist!J373,original!$1:$1,0)+2</f>
        <v>27</v>
      </c>
      <c r="N373" s="162" t="str">
        <f>+"qestionlist!"&amp;ADDRESS(1,MATCH(K373&amp;"_"&amp;qidlist!J373,original!$1:$1,0)+1)&amp;":"&amp;ADDRESS(10000,MATCH(K373&amp;"_"&amp;qidlist!J373,original!$1:$1,0)+1)</f>
        <v>qestionlist!$Z$1:$Z$10000</v>
      </c>
      <c r="O373" s="163" t="str">
        <f ca="1">+INDEX(qestionlist!AR:AR,MATCH(qidlist!I373,INDIRECT(qidlist!N373),0))</f>
        <v>平日の携帯時間_生活</v>
      </c>
      <c r="P373" s="163" t="str">
        <f ca="1">+INDEX(qes_num_corr!K:K,MATCH(qidlist!O373,qes_num_corr!I:I,0),0)</f>
        <v>q116</v>
      </c>
      <c r="Q373" s="31" t="str">
        <f t="shared" ca="1" si="80"/>
        <v>中1q116</v>
      </c>
      <c r="R373" s="31" t="str">
        <f t="shared" ca="1" si="69"/>
        <v>ふだん（月～金曜日），１日当たりどれくらいの時間，けい帯電話やスマートフォンで通話やメール，インターネットをしますか（けい帯電話やスマートフォンを使ってゲームをする時間は除きます）</v>
      </c>
      <c r="S373" s="31" t="str">
        <f t="shared" ca="1" si="70"/>
        <v>４時間以上</v>
      </c>
      <c r="T373" s="31" t="str">
        <f t="shared" ca="1" si="71"/>
        <v>３時間以上，４時間より少ない</v>
      </c>
      <c r="U373" s="31" t="str">
        <f t="shared" ca="1" si="72"/>
        <v>２時間以上，３時間より少ない</v>
      </c>
      <c r="V373" s="31" t="str">
        <f t="shared" ca="1" si="73"/>
        <v>１時間以上，２時間より少ない</v>
      </c>
      <c r="W373" s="31" t="str">
        <f t="shared" ca="1" si="74"/>
        <v>３０分以上，１時間より少ない</v>
      </c>
      <c r="X373" s="31" t="str">
        <f t="shared" ca="1" si="75"/>
        <v>３０分より少ない</v>
      </c>
      <c r="Y373" s="31" t="str">
        <f t="shared" ca="1" si="76"/>
        <v>けい帯電話やスマートフォンを持っていない</v>
      </c>
      <c r="Z373" s="31" t="str">
        <f t="shared" ca="1" si="77"/>
        <v/>
      </c>
    </row>
    <row r="374" spans="1:26" ht="20">
      <c r="A374"/>
      <c r="F374" s="160" t="s">
        <v>625</v>
      </c>
      <c r="G374" s="160" t="s">
        <v>707</v>
      </c>
      <c r="H374" s="160">
        <v>2</v>
      </c>
      <c r="I374" s="160">
        <v>82</v>
      </c>
      <c r="J374" s="162" t="str">
        <f t="shared" si="78"/>
        <v>中１</v>
      </c>
      <c r="K374" s="162" t="str">
        <f t="shared" si="79"/>
        <v>H30</v>
      </c>
      <c r="L374" s="162" t="str">
        <f t="shared" si="68"/>
        <v>H30_中１</v>
      </c>
      <c r="M374" s="162">
        <f>+MATCH(K374&amp;"_"&amp;qidlist!J374,original!$1:$1,0)+2</f>
        <v>27</v>
      </c>
      <c r="N374" s="162" t="str">
        <f>+"qestionlist!"&amp;ADDRESS(1,MATCH(K374&amp;"_"&amp;qidlist!J374,original!$1:$1,0)+1)&amp;":"&amp;ADDRESS(10000,MATCH(K374&amp;"_"&amp;qidlist!J374,original!$1:$1,0)+1)</f>
        <v>qestionlist!$Z$1:$Z$10000</v>
      </c>
      <c r="O374" s="163" t="str">
        <f ca="1">+INDEX(qestionlist!AR:AR,MATCH(qidlist!I374,INDIRECT(qidlist!N374),0))</f>
        <v>携帯の約束_生活</v>
      </c>
      <c r="P374" s="163" t="str">
        <f ca="1">+INDEX(qes_num_corr!K:K,MATCH(qidlist!O374,qes_num_corr!I:I,0),0)</f>
        <v>q117</v>
      </c>
      <c r="Q374" s="31" t="str">
        <f t="shared" ca="1" si="80"/>
        <v>中1q117</v>
      </c>
      <c r="R374" s="31" t="str">
        <f t="shared" ca="1" si="69"/>
        <v>けい帯電話やスマートフォンで通話やメール，インターネットをすることについて，家の人と約束を決めていますか（けい帯電話やスマートフォンを使ってゲームをする時間は除きます）</v>
      </c>
      <c r="S374" s="31" t="str">
        <f t="shared" ca="1" si="70"/>
        <v>決めている</v>
      </c>
      <c r="T374" s="31" t="str">
        <f t="shared" ca="1" si="71"/>
        <v>決めていない</v>
      </c>
      <c r="U374" s="31" t="str">
        <f t="shared" ca="1" si="72"/>
        <v/>
      </c>
      <c r="V374" s="31" t="str">
        <f t="shared" ca="1" si="73"/>
        <v/>
      </c>
      <c r="W374" s="31" t="str">
        <f t="shared" ca="1" si="74"/>
        <v/>
      </c>
      <c r="X374" s="31" t="str">
        <f t="shared" ca="1" si="75"/>
        <v/>
      </c>
      <c r="Y374" s="31" t="str">
        <f t="shared" ca="1" si="76"/>
        <v/>
      </c>
      <c r="Z374" s="31" t="str">
        <f t="shared" ca="1" si="77"/>
        <v/>
      </c>
    </row>
    <row r="375" spans="1:26" ht="20">
      <c r="A375"/>
      <c r="F375" s="160" t="s">
        <v>625</v>
      </c>
      <c r="G375" s="160" t="s">
        <v>708</v>
      </c>
      <c r="H375" s="160">
        <v>4</v>
      </c>
      <c r="I375" s="160">
        <v>83</v>
      </c>
      <c r="J375" s="162" t="str">
        <f t="shared" si="78"/>
        <v>中１</v>
      </c>
      <c r="K375" s="162" t="str">
        <f t="shared" si="79"/>
        <v>H30</v>
      </c>
      <c r="L375" s="162" t="str">
        <f t="shared" si="68"/>
        <v>H30_中１</v>
      </c>
      <c r="M375" s="162">
        <f>+MATCH(K375&amp;"_"&amp;qidlist!J375,original!$1:$1,0)+2</f>
        <v>27</v>
      </c>
      <c r="N375" s="162" t="str">
        <f>+"qestionlist!"&amp;ADDRESS(1,MATCH(K375&amp;"_"&amp;qidlist!J375,original!$1:$1,0)+1)&amp;":"&amp;ADDRESS(10000,MATCH(K375&amp;"_"&amp;qidlist!J375,original!$1:$1,0)+1)</f>
        <v>qestionlist!$Z$1:$Z$10000</v>
      </c>
      <c r="O375" s="163" t="str">
        <f ca="1">+INDEX(qestionlist!AR:AR,MATCH(qidlist!I375,INDIRECT(qidlist!N375),0))</f>
        <v>学校の話しを家でする_生活</v>
      </c>
      <c r="P375" s="163" t="str">
        <f ca="1">+INDEX(qes_num_corr!K:K,MATCH(qidlist!O375,qes_num_corr!I:I,0),0)</f>
        <v>q118</v>
      </c>
      <c r="Q375" s="31" t="str">
        <f t="shared" ca="1" si="80"/>
        <v>中1q118</v>
      </c>
      <c r="R375" s="31" t="str">
        <f t="shared" ca="1" si="69"/>
        <v>家の人(兄弟姉妹は除きます）と学校での出来事について話をしますか</v>
      </c>
      <c r="S375" s="31" t="str">
        <f t="shared" ca="1" si="70"/>
        <v>話す</v>
      </c>
      <c r="T375" s="31" t="str">
        <f t="shared" ca="1" si="71"/>
        <v>どちらかといえば，話す</v>
      </c>
      <c r="U375" s="31" t="str">
        <f t="shared" ca="1" si="72"/>
        <v>どちらかといえば，話さない</v>
      </c>
      <c r="V375" s="31" t="str">
        <f t="shared" ca="1" si="73"/>
        <v>話さない</v>
      </c>
      <c r="W375" s="31" t="str">
        <f t="shared" ca="1" si="74"/>
        <v/>
      </c>
      <c r="X375" s="31" t="str">
        <f t="shared" ca="1" si="75"/>
        <v/>
      </c>
      <c r="Y375" s="31" t="str">
        <f t="shared" ca="1" si="76"/>
        <v/>
      </c>
      <c r="Z375" s="31" t="str">
        <f t="shared" ca="1" si="77"/>
        <v/>
      </c>
    </row>
    <row r="376" spans="1:26" ht="20">
      <c r="A376"/>
      <c r="F376" s="160" t="s">
        <v>625</v>
      </c>
      <c r="G376" s="160" t="s">
        <v>709</v>
      </c>
      <c r="H376" s="160">
        <v>4</v>
      </c>
      <c r="I376" s="160">
        <v>84</v>
      </c>
      <c r="J376" s="162" t="str">
        <f t="shared" si="78"/>
        <v>中１</v>
      </c>
      <c r="K376" s="162" t="str">
        <f t="shared" si="79"/>
        <v>H30</v>
      </c>
      <c r="L376" s="162" t="str">
        <f t="shared" si="68"/>
        <v>H30_中１</v>
      </c>
      <c r="M376" s="162">
        <f>+MATCH(K376&amp;"_"&amp;qidlist!J376,original!$1:$1,0)+2</f>
        <v>27</v>
      </c>
      <c r="N376" s="162" t="str">
        <f>+"qestionlist!"&amp;ADDRESS(1,MATCH(K376&amp;"_"&amp;qidlist!J376,original!$1:$1,0)+1)&amp;":"&amp;ADDRESS(10000,MATCH(K376&amp;"_"&amp;qidlist!J376,original!$1:$1,0)+1)</f>
        <v>qestionlist!$Z$1:$Z$10000</v>
      </c>
      <c r="O376" s="163" t="str">
        <f ca="1">+INDEX(qestionlist!AR:AR,MATCH(qidlist!I376,INDIRECT(qidlist!N376),0))</f>
        <v>地域で大人と関わる_生活</v>
      </c>
      <c r="P376" s="163" t="str">
        <f ca="1">+INDEX(qes_num_corr!K:K,MATCH(qidlist!O376,qes_num_corr!I:I,0),0)</f>
        <v>q119</v>
      </c>
      <c r="Q376" s="31" t="str">
        <f t="shared" ca="1" si="80"/>
        <v>中1q119</v>
      </c>
      <c r="R376" s="31" t="str">
        <f t="shared" ca="1" si="69"/>
        <v>地域の大人（学校やじゅく・家庭教師・習い事の先生を除きます）に勉強やスポーツを教えてもらったり，いっしょに遊んでもらったりすることがありますか</v>
      </c>
      <c r="S376" s="31" t="str">
        <f t="shared" ca="1" si="70"/>
        <v>当てはまる</v>
      </c>
      <c r="T376" s="31" t="str">
        <f t="shared" ca="1" si="71"/>
        <v>どちらかといえば，当てはまる</v>
      </c>
      <c r="U376" s="31" t="str">
        <f t="shared" ca="1" si="72"/>
        <v>どちらかといえば，当てはまらない</v>
      </c>
      <c r="V376" s="31" t="str">
        <f t="shared" ca="1" si="73"/>
        <v>当てはまらない</v>
      </c>
      <c r="W376" s="31" t="str">
        <f t="shared" ca="1" si="74"/>
        <v/>
      </c>
      <c r="X376" s="31" t="str">
        <f t="shared" ca="1" si="75"/>
        <v/>
      </c>
      <c r="Y376" s="31" t="str">
        <f t="shared" ca="1" si="76"/>
        <v/>
      </c>
      <c r="Z376" s="31" t="str">
        <f t="shared" ca="1" si="77"/>
        <v/>
      </c>
    </row>
    <row r="377" spans="1:26" ht="20">
      <c r="A377"/>
      <c r="F377" s="160" t="s">
        <v>625</v>
      </c>
      <c r="G377" s="160" t="s">
        <v>710</v>
      </c>
      <c r="H377" s="160">
        <v>4</v>
      </c>
      <c r="I377" s="160">
        <v>85</v>
      </c>
      <c r="J377" s="162" t="str">
        <f t="shared" si="78"/>
        <v>中１</v>
      </c>
      <c r="K377" s="162" t="str">
        <f t="shared" si="79"/>
        <v>H30</v>
      </c>
      <c r="L377" s="162" t="str">
        <f t="shared" si="68"/>
        <v>H30_中１</v>
      </c>
      <c r="M377" s="162">
        <f>+MATCH(K377&amp;"_"&amp;qidlist!J377,original!$1:$1,0)+2</f>
        <v>27</v>
      </c>
      <c r="N377" s="162" t="str">
        <f>+"qestionlist!"&amp;ADDRESS(1,MATCH(K377&amp;"_"&amp;qidlist!J377,original!$1:$1,0)+1)&amp;":"&amp;ADDRESS(10000,MATCH(K377&amp;"_"&amp;qidlist!J377,original!$1:$1,0)+1)</f>
        <v>qestionlist!$Z$1:$Z$10000</v>
      </c>
      <c r="O377" s="163" t="str">
        <f ca="1">+INDEX(qestionlist!AR:AR,MATCH(qidlist!I377,INDIRECT(qidlist!N377),0))</f>
        <v>生まれた月_</v>
      </c>
      <c r="P377" s="163" t="str">
        <f ca="1">+INDEX(qes_num_corr!K:K,MATCH(qidlist!O377,qes_num_corr!I:I,0),0)</f>
        <v>q138</v>
      </c>
      <c r="Q377" s="31" t="str">
        <f t="shared" ca="1" si="80"/>
        <v>中1q138</v>
      </c>
      <c r="R377" s="31" t="str">
        <f t="shared" ca="1" si="69"/>
        <v>あなたの生まれた月はいつですか</v>
      </c>
      <c r="S377" s="31" t="str">
        <f t="shared" ca="1" si="70"/>
        <v>①～⑫</v>
      </c>
      <c r="T377" s="31" t="str">
        <f t="shared" ca="1" si="71"/>
        <v/>
      </c>
      <c r="U377" s="31" t="str">
        <f t="shared" ca="1" si="72"/>
        <v/>
      </c>
      <c r="V377" s="31" t="str">
        <f t="shared" ca="1" si="73"/>
        <v/>
      </c>
      <c r="W377" s="31" t="str">
        <f t="shared" ca="1" si="74"/>
        <v/>
      </c>
      <c r="X377" s="31" t="str">
        <f t="shared" ca="1" si="75"/>
        <v/>
      </c>
      <c r="Y377" s="31" t="str">
        <f t="shared" ca="1" si="76"/>
        <v/>
      </c>
      <c r="Z377" s="31" t="str">
        <f t="shared" ca="1" si="77"/>
        <v/>
      </c>
    </row>
    <row r="378" spans="1:26" ht="20">
      <c r="A378"/>
      <c r="F378" s="160" t="s">
        <v>625</v>
      </c>
      <c r="G378" s="160" t="s">
        <v>711</v>
      </c>
      <c r="H378" s="160">
        <v>4</v>
      </c>
      <c r="I378" s="160">
        <v>85</v>
      </c>
      <c r="J378" s="162" t="str">
        <f t="shared" si="78"/>
        <v>中１</v>
      </c>
      <c r="K378" s="162" t="str">
        <f t="shared" si="79"/>
        <v>H30</v>
      </c>
      <c r="L378" s="162" t="str">
        <f t="shared" si="68"/>
        <v>H30_中１</v>
      </c>
      <c r="M378" s="162">
        <f>+MATCH(K378&amp;"_"&amp;qidlist!J378,original!$1:$1,0)+2</f>
        <v>27</v>
      </c>
      <c r="N378" s="162" t="str">
        <f>+"qestionlist!"&amp;ADDRESS(1,MATCH(K378&amp;"_"&amp;qidlist!J378,original!$1:$1,0)+1)&amp;":"&amp;ADDRESS(10000,MATCH(K378&amp;"_"&amp;qidlist!J378,original!$1:$1,0)+1)</f>
        <v>qestionlist!$Z$1:$Z$10000</v>
      </c>
      <c r="O378" s="163" t="str">
        <f ca="1">+INDEX(qestionlist!AR:AR,MATCH(qidlist!I378,INDIRECT(qidlist!N378),0))</f>
        <v>生まれた月_</v>
      </c>
      <c r="P378" s="163" t="str">
        <f ca="1">+INDEX(qes_num_corr!K:K,MATCH(qidlist!O378,qes_num_corr!I:I,0),0)</f>
        <v>q138</v>
      </c>
      <c r="Q378" s="31" t="str">
        <f t="shared" ca="1" si="80"/>
        <v>中1q138</v>
      </c>
      <c r="R378" s="31" t="str">
        <f t="shared" ca="1" si="69"/>
        <v>あなたの生まれた月はいつですか</v>
      </c>
      <c r="S378" s="31" t="str">
        <f t="shared" ca="1" si="70"/>
        <v>①～⑫</v>
      </c>
      <c r="T378" s="31" t="str">
        <f t="shared" ca="1" si="71"/>
        <v/>
      </c>
      <c r="U378" s="31" t="str">
        <f t="shared" ca="1" si="72"/>
        <v/>
      </c>
      <c r="V378" s="31" t="str">
        <f t="shared" ca="1" si="73"/>
        <v/>
      </c>
      <c r="W378" s="31" t="str">
        <f t="shared" ca="1" si="74"/>
        <v/>
      </c>
      <c r="X378" s="31" t="str">
        <f t="shared" ca="1" si="75"/>
        <v/>
      </c>
      <c r="Y378" s="31" t="str">
        <f t="shared" ca="1" si="76"/>
        <v/>
      </c>
      <c r="Z378" s="31" t="str">
        <f t="shared" ca="1" si="77"/>
        <v/>
      </c>
    </row>
    <row r="379" spans="1:26" ht="20">
      <c r="A379"/>
      <c r="F379" s="160" t="s">
        <v>625</v>
      </c>
      <c r="G379" s="160" t="s">
        <v>712</v>
      </c>
      <c r="H379" s="160">
        <v>4</v>
      </c>
      <c r="I379" s="160">
        <v>85</v>
      </c>
      <c r="J379" s="162" t="str">
        <f t="shared" si="78"/>
        <v>中１</v>
      </c>
      <c r="K379" s="162" t="str">
        <f t="shared" si="79"/>
        <v>H30</v>
      </c>
      <c r="L379" s="162" t="str">
        <f t="shared" si="68"/>
        <v>H30_中１</v>
      </c>
      <c r="M379" s="162">
        <f>+MATCH(K379&amp;"_"&amp;qidlist!J379,original!$1:$1,0)+2</f>
        <v>27</v>
      </c>
      <c r="N379" s="162" t="str">
        <f>+"qestionlist!"&amp;ADDRESS(1,MATCH(K379&amp;"_"&amp;qidlist!J379,original!$1:$1,0)+1)&amp;":"&amp;ADDRESS(10000,MATCH(K379&amp;"_"&amp;qidlist!J379,original!$1:$1,0)+1)</f>
        <v>qestionlist!$Z$1:$Z$10000</v>
      </c>
      <c r="O379" s="163" t="str">
        <f ca="1">+INDEX(qestionlist!AR:AR,MATCH(qidlist!I379,INDIRECT(qidlist!N379),0))</f>
        <v>生まれた月_</v>
      </c>
      <c r="P379" s="163" t="str">
        <f ca="1">+INDEX(qes_num_corr!K:K,MATCH(qidlist!O379,qes_num_corr!I:I,0),0)</f>
        <v>q138</v>
      </c>
      <c r="Q379" s="31" t="str">
        <f t="shared" ca="1" si="80"/>
        <v>中1q138</v>
      </c>
      <c r="R379" s="31" t="str">
        <f t="shared" ca="1" si="69"/>
        <v>あなたの生まれた月はいつですか</v>
      </c>
      <c r="S379" s="31" t="str">
        <f t="shared" ca="1" si="70"/>
        <v>①～⑫</v>
      </c>
      <c r="T379" s="31" t="str">
        <f t="shared" ca="1" si="71"/>
        <v/>
      </c>
      <c r="U379" s="31" t="str">
        <f t="shared" ca="1" si="72"/>
        <v/>
      </c>
      <c r="V379" s="31" t="str">
        <f t="shared" ca="1" si="73"/>
        <v/>
      </c>
      <c r="W379" s="31" t="str">
        <f t="shared" ca="1" si="74"/>
        <v/>
      </c>
      <c r="X379" s="31" t="str">
        <f t="shared" ca="1" si="75"/>
        <v/>
      </c>
      <c r="Y379" s="31" t="str">
        <f t="shared" ca="1" si="76"/>
        <v/>
      </c>
      <c r="Z379" s="31" t="str">
        <f t="shared" ca="1" si="77"/>
        <v/>
      </c>
    </row>
    <row r="380" spans="1:26" ht="20">
      <c r="A380"/>
      <c r="F380" s="160" t="s">
        <v>625</v>
      </c>
      <c r="G380" s="160" t="s">
        <v>713</v>
      </c>
      <c r="H380" s="160">
        <v>2</v>
      </c>
      <c r="I380" s="160">
        <v>86</v>
      </c>
      <c r="J380" s="162" t="str">
        <f t="shared" si="78"/>
        <v>中１</v>
      </c>
      <c r="K380" s="162" t="str">
        <f t="shared" si="79"/>
        <v>H30</v>
      </c>
      <c r="L380" s="162" t="str">
        <f t="shared" si="68"/>
        <v>H30_中１</v>
      </c>
      <c r="M380" s="162">
        <f>+MATCH(K380&amp;"_"&amp;qidlist!J380,original!$1:$1,0)+2</f>
        <v>27</v>
      </c>
      <c r="N380" s="162" t="str">
        <f>+"qestionlist!"&amp;ADDRESS(1,MATCH(K380&amp;"_"&amp;qidlist!J380,original!$1:$1,0)+1)&amp;":"&amp;ADDRESS(10000,MATCH(K380&amp;"_"&amp;qidlist!J380,original!$1:$1,0)+1)</f>
        <v>qestionlist!$Z$1:$Z$10000</v>
      </c>
      <c r="O380" s="163" t="str">
        <f ca="1">+INDEX(qestionlist!AR:AR,MATCH(qidlist!I380,INDIRECT(qidlist!N380),0))</f>
        <v>調査実施科目でどれが好きか_</v>
      </c>
      <c r="P380" s="163" t="str">
        <f ca="1">+INDEX(qes_num_corr!K:K,MATCH(qidlist!O380,qes_num_corr!I:I,0),0)</f>
        <v>q212</v>
      </c>
      <c r="Q380" s="31" t="str">
        <f t="shared" ca="1" si="80"/>
        <v>中1q212</v>
      </c>
      <c r="R380" s="31" t="str">
        <f t="shared" ca="1" si="69"/>
        <v>調査実施科目でどちらの科目が好きですか</v>
      </c>
      <c r="S380" s="31" t="str">
        <f t="shared" ca="1" si="70"/>
        <v>国語</v>
      </c>
      <c r="T380" s="31" t="str">
        <f t="shared" ca="1" si="71"/>
        <v>数学</v>
      </c>
      <c r="U380" s="31" t="str">
        <f t="shared" ca="1" si="72"/>
        <v/>
      </c>
      <c r="V380" s="31" t="str">
        <f t="shared" ca="1" si="73"/>
        <v/>
      </c>
      <c r="W380" s="31" t="str">
        <f t="shared" ca="1" si="74"/>
        <v/>
      </c>
      <c r="X380" s="31" t="str">
        <f t="shared" ca="1" si="75"/>
        <v/>
      </c>
      <c r="Y380" s="31" t="str">
        <f t="shared" ca="1" si="76"/>
        <v/>
      </c>
      <c r="Z380" s="31" t="str">
        <f t="shared" ca="1" si="77"/>
        <v/>
      </c>
    </row>
    <row r="381" spans="1:26" ht="20">
      <c r="A381"/>
      <c r="F381" s="160" t="s">
        <v>714</v>
      </c>
      <c r="G381" s="160" t="s">
        <v>715</v>
      </c>
      <c r="H381" s="160">
        <v>4</v>
      </c>
      <c r="I381" s="160">
        <v>1</v>
      </c>
      <c r="J381" s="162" t="str">
        <f t="shared" si="78"/>
        <v>中２</v>
      </c>
      <c r="K381" s="162" t="str">
        <f t="shared" si="79"/>
        <v>H30</v>
      </c>
      <c r="L381" s="162" t="str">
        <f t="shared" si="68"/>
        <v>H30_中２</v>
      </c>
      <c r="M381" s="162">
        <f>+MATCH(K381&amp;"_"&amp;qidlist!J381,original!$1:$1,0)+2</f>
        <v>33</v>
      </c>
      <c r="N381" s="162" t="str">
        <f>+"qestionlist!"&amp;ADDRESS(1,MATCH(K381&amp;"_"&amp;qidlist!J381,original!$1:$1,0)+1)&amp;":"&amp;ADDRESS(10000,MATCH(K381&amp;"_"&amp;qidlist!J381,original!$1:$1,0)+1)</f>
        <v>qestionlist!$AF$1:$AF$10000</v>
      </c>
      <c r="O381" s="163" t="str">
        <f ca="1">+INDEX(qestionlist!AR:AR,MATCH(qidlist!I381,INDIRECT(qidlist!N381),0))</f>
        <v>楽しい、好き_勉強</v>
      </c>
      <c r="P381" s="163" t="str">
        <f ca="1">+INDEX(qes_num_corr!K:K,MATCH(qidlist!O381,qes_num_corr!I:I,0),0)</f>
        <v>q1</v>
      </c>
      <c r="Q381" s="31" t="str">
        <f t="shared" ca="1" si="80"/>
        <v>中2q1</v>
      </c>
      <c r="R381" s="31" t="str">
        <f t="shared" ca="1" si="69"/>
        <v>勉強することが楽しい，好きだから</v>
      </c>
      <c r="S381" s="31" t="str">
        <f t="shared" ca="1" si="70"/>
        <v>当てはまる</v>
      </c>
      <c r="T381" s="31" t="str">
        <f t="shared" ca="1" si="71"/>
        <v>どちらかといえば，当てはまる</v>
      </c>
      <c r="U381" s="31" t="str">
        <f t="shared" ca="1" si="72"/>
        <v>どちらかといえば，当てはまらない</v>
      </c>
      <c r="V381" s="31" t="str">
        <f t="shared" ca="1" si="73"/>
        <v>当てはまらない</v>
      </c>
      <c r="W381" s="31" t="str">
        <f t="shared" ca="1" si="74"/>
        <v/>
      </c>
      <c r="X381" s="31" t="str">
        <f t="shared" ca="1" si="75"/>
        <v/>
      </c>
      <c r="Y381" s="31" t="str">
        <f t="shared" ca="1" si="76"/>
        <v/>
      </c>
      <c r="Z381" s="31" t="str">
        <f t="shared" ca="1" si="77"/>
        <v/>
      </c>
    </row>
    <row r="382" spans="1:26" ht="20">
      <c r="A382"/>
      <c r="F382" s="160" t="s">
        <v>714</v>
      </c>
      <c r="G382" s="160" t="s">
        <v>716</v>
      </c>
      <c r="H382" s="160">
        <v>4</v>
      </c>
      <c r="I382" s="160">
        <v>2</v>
      </c>
      <c r="J382" s="162" t="str">
        <f t="shared" si="78"/>
        <v>中２</v>
      </c>
      <c r="K382" s="162" t="str">
        <f t="shared" si="79"/>
        <v>H30</v>
      </c>
      <c r="L382" s="162" t="str">
        <f t="shared" si="68"/>
        <v>H30_中２</v>
      </c>
      <c r="M382" s="162">
        <f>+MATCH(K382&amp;"_"&amp;qidlist!J382,original!$1:$1,0)+2</f>
        <v>33</v>
      </c>
      <c r="N382" s="162" t="str">
        <f>+"qestionlist!"&amp;ADDRESS(1,MATCH(K382&amp;"_"&amp;qidlist!J382,original!$1:$1,0)+1)&amp;":"&amp;ADDRESS(10000,MATCH(K382&amp;"_"&amp;qidlist!J382,original!$1:$1,0)+1)</f>
        <v>qestionlist!$AF$1:$AF$10000</v>
      </c>
      <c r="O382" s="163" t="str">
        <f ca="1">+INDEX(qestionlist!AR:AR,MATCH(qidlist!I382,INDIRECT(qidlist!N382),0))</f>
        <v>将来役立つ_勉強</v>
      </c>
      <c r="P382" s="163" t="str">
        <f ca="1">+INDEX(qes_num_corr!K:K,MATCH(qidlist!O382,qes_num_corr!I:I,0),0)</f>
        <v>q2</v>
      </c>
      <c r="Q382" s="31" t="str">
        <f t="shared" ca="1" si="80"/>
        <v>中2q2</v>
      </c>
      <c r="R382" s="31" t="str">
        <f t="shared" ca="1" si="69"/>
        <v>将来の進学や就職の役に立つから</v>
      </c>
      <c r="S382" s="31" t="str">
        <f t="shared" ca="1" si="70"/>
        <v>当てはまる</v>
      </c>
      <c r="T382" s="31" t="str">
        <f t="shared" ca="1" si="71"/>
        <v>どちらかといえば，当てはまる</v>
      </c>
      <c r="U382" s="31" t="str">
        <f t="shared" ca="1" si="72"/>
        <v>どちらかといえば，当てはまらない</v>
      </c>
      <c r="V382" s="31" t="str">
        <f t="shared" ca="1" si="73"/>
        <v>当てはまらない</v>
      </c>
      <c r="W382" s="31" t="str">
        <f t="shared" ca="1" si="74"/>
        <v/>
      </c>
      <c r="X382" s="31" t="str">
        <f t="shared" ca="1" si="75"/>
        <v/>
      </c>
      <c r="Y382" s="31" t="str">
        <f t="shared" ca="1" si="76"/>
        <v/>
      </c>
      <c r="Z382" s="31" t="str">
        <f t="shared" ca="1" si="77"/>
        <v/>
      </c>
    </row>
    <row r="383" spans="1:26" ht="20">
      <c r="A383"/>
      <c r="F383" s="160" t="s">
        <v>714</v>
      </c>
      <c r="G383" s="160" t="s">
        <v>717</v>
      </c>
      <c r="H383" s="160">
        <v>4</v>
      </c>
      <c r="I383" s="160">
        <v>3</v>
      </c>
      <c r="J383" s="162" t="str">
        <f t="shared" si="78"/>
        <v>中２</v>
      </c>
      <c r="K383" s="162" t="str">
        <f t="shared" si="79"/>
        <v>H30</v>
      </c>
      <c r="L383" s="162" t="str">
        <f t="shared" si="68"/>
        <v>H30_中２</v>
      </c>
      <c r="M383" s="162">
        <f>+MATCH(K383&amp;"_"&amp;qidlist!J383,original!$1:$1,0)+2</f>
        <v>33</v>
      </c>
      <c r="N383" s="162" t="str">
        <f>+"qestionlist!"&amp;ADDRESS(1,MATCH(K383&amp;"_"&amp;qidlist!J383,original!$1:$1,0)+1)&amp;":"&amp;ADDRESS(10000,MATCH(K383&amp;"_"&amp;qidlist!J383,original!$1:$1,0)+1)</f>
        <v>qestionlist!$AF$1:$AF$10000</v>
      </c>
      <c r="O383" s="163" t="str">
        <f ca="1">+INDEX(qestionlist!AR:AR,MATCH(qidlist!I383,INDIRECT(qidlist!N383),0))</f>
        <v>先生や家族にほめられる_勉強</v>
      </c>
      <c r="P383" s="163" t="str">
        <f ca="1">+INDEX(qes_num_corr!K:K,MATCH(qidlist!O383,qes_num_corr!I:I,0),0)</f>
        <v>q3</v>
      </c>
      <c r="Q383" s="31" t="str">
        <f t="shared" ca="1" si="80"/>
        <v>中2q3</v>
      </c>
      <c r="R383" s="31" t="str">
        <f t="shared" ca="1" si="69"/>
        <v>先生や家の人にほめられたいから</v>
      </c>
      <c r="S383" s="31" t="str">
        <f t="shared" ca="1" si="70"/>
        <v>当てはまる</v>
      </c>
      <c r="T383" s="31" t="str">
        <f t="shared" ca="1" si="71"/>
        <v>どちらかといえば，当てはまる</v>
      </c>
      <c r="U383" s="31" t="str">
        <f t="shared" ca="1" si="72"/>
        <v>どちらかといえば，当てはまらない</v>
      </c>
      <c r="V383" s="31" t="str">
        <f t="shared" ca="1" si="73"/>
        <v>当てはまらない</v>
      </c>
      <c r="W383" s="31" t="str">
        <f t="shared" ca="1" si="74"/>
        <v/>
      </c>
      <c r="X383" s="31" t="str">
        <f t="shared" ca="1" si="75"/>
        <v/>
      </c>
      <c r="Y383" s="31" t="str">
        <f t="shared" ca="1" si="76"/>
        <v/>
      </c>
      <c r="Z383" s="31" t="str">
        <f t="shared" ca="1" si="77"/>
        <v/>
      </c>
    </row>
    <row r="384" spans="1:26" ht="20">
      <c r="A384"/>
      <c r="F384" s="160" t="s">
        <v>714</v>
      </c>
      <c r="G384" s="160" t="s">
        <v>718</v>
      </c>
      <c r="H384" s="160">
        <v>4</v>
      </c>
      <c r="I384" s="160">
        <v>4</v>
      </c>
      <c r="J384" s="162" t="str">
        <f t="shared" si="78"/>
        <v>中２</v>
      </c>
      <c r="K384" s="162" t="str">
        <f t="shared" si="79"/>
        <v>H30</v>
      </c>
      <c r="L384" s="162" t="str">
        <f t="shared" si="68"/>
        <v>H30_中２</v>
      </c>
      <c r="M384" s="162">
        <f>+MATCH(K384&amp;"_"&amp;qidlist!J384,original!$1:$1,0)+2</f>
        <v>33</v>
      </c>
      <c r="N384" s="162" t="str">
        <f>+"qestionlist!"&amp;ADDRESS(1,MATCH(K384&amp;"_"&amp;qidlist!J384,original!$1:$1,0)+1)&amp;":"&amp;ADDRESS(10000,MATCH(K384&amp;"_"&amp;qidlist!J384,original!$1:$1,0)+1)</f>
        <v>qestionlist!$AF$1:$AF$10000</v>
      </c>
      <c r="O384" s="163" t="str">
        <f ca="1">+INDEX(qestionlist!AR:AR,MATCH(qidlist!I384,INDIRECT(qidlist!N384),0))</f>
        <v>友達に認められる_勉強</v>
      </c>
      <c r="P384" s="163" t="str">
        <f ca="1">+INDEX(qes_num_corr!K:K,MATCH(qidlist!O384,qes_num_corr!I:I,0),0)</f>
        <v>q192</v>
      </c>
      <c r="Q384" s="31" t="str">
        <f t="shared" ca="1" si="80"/>
        <v>中2q192</v>
      </c>
      <c r="R384" s="31" t="str">
        <f t="shared" ca="1" si="69"/>
        <v>学校の友達に認められたいから</v>
      </c>
      <c r="S384" s="31" t="str">
        <f t="shared" ca="1" si="70"/>
        <v>当てはまる</v>
      </c>
      <c r="T384" s="31" t="str">
        <f t="shared" ca="1" si="71"/>
        <v>どちらかといえば，当てはまる</v>
      </c>
      <c r="U384" s="31" t="str">
        <f t="shared" ca="1" si="72"/>
        <v>どちらかといえば，当てはまらない</v>
      </c>
      <c r="V384" s="31" t="str">
        <f t="shared" ca="1" si="73"/>
        <v>当てはまらない</v>
      </c>
      <c r="W384" s="31" t="str">
        <f t="shared" ca="1" si="74"/>
        <v/>
      </c>
      <c r="X384" s="31" t="str">
        <f t="shared" ca="1" si="75"/>
        <v/>
      </c>
      <c r="Y384" s="31" t="str">
        <f t="shared" ca="1" si="76"/>
        <v/>
      </c>
      <c r="Z384" s="31" t="str">
        <f t="shared" ca="1" si="77"/>
        <v/>
      </c>
    </row>
    <row r="385" spans="1:26" ht="20">
      <c r="A385"/>
      <c r="F385" s="160" t="s">
        <v>714</v>
      </c>
      <c r="G385" s="160" t="s">
        <v>719</v>
      </c>
      <c r="H385" s="160">
        <v>5</v>
      </c>
      <c r="I385" s="160">
        <v>5</v>
      </c>
      <c r="J385" s="162" t="str">
        <f t="shared" si="78"/>
        <v>中２</v>
      </c>
      <c r="K385" s="162" t="str">
        <f t="shared" si="79"/>
        <v>H30</v>
      </c>
      <c r="L385" s="162" t="str">
        <f t="shared" si="68"/>
        <v>H30_中２</v>
      </c>
      <c r="M385" s="162">
        <f>+MATCH(K385&amp;"_"&amp;qidlist!J385,original!$1:$1,0)+2</f>
        <v>33</v>
      </c>
      <c r="N385" s="162" t="str">
        <f>+"qestionlist!"&amp;ADDRESS(1,MATCH(K385&amp;"_"&amp;qidlist!J385,original!$1:$1,0)+1)&amp;":"&amp;ADDRESS(10000,MATCH(K385&amp;"_"&amp;qidlist!J385,original!$1:$1,0)+1)</f>
        <v>qestionlist!$AF$1:$AF$10000</v>
      </c>
      <c r="O385" s="163" t="str">
        <f ca="1">+INDEX(qestionlist!AR:AR,MATCH(qidlist!I385,INDIRECT(qidlist!N385),0))</f>
        <v>参考書・事典の準備しておく_作業方略</v>
      </c>
      <c r="P385" s="163" t="str">
        <f ca="1">+INDEX(qes_num_corr!K:K,MATCH(qidlist!O385,qes_num_corr!I:I,0),0)</f>
        <v>q18</v>
      </c>
      <c r="Q385" s="31" t="str">
        <f t="shared" ca="1" si="80"/>
        <v>中2q18</v>
      </c>
      <c r="R385" s="31" t="str">
        <f t="shared" ca="1" si="69"/>
        <v>勉強するときは，参考書や事典などがすぐ使えるように準備しておく</v>
      </c>
      <c r="S385" s="31" t="str">
        <f t="shared" ca="1" si="70"/>
        <v>よく当てはまる</v>
      </c>
      <c r="T385" s="31" t="str">
        <f t="shared" ca="1" si="71"/>
        <v>少し当てはまる</v>
      </c>
      <c r="U385" s="31" t="str">
        <f t="shared" ca="1" si="72"/>
        <v>どちらともいえない</v>
      </c>
      <c r="V385" s="31" t="str">
        <f t="shared" ca="1" si="73"/>
        <v>あまり当てはまらない</v>
      </c>
      <c r="W385" s="31" t="str">
        <f t="shared" ca="1" si="74"/>
        <v>全く当てはまらない</v>
      </c>
      <c r="X385" s="31" t="str">
        <f t="shared" ca="1" si="75"/>
        <v/>
      </c>
      <c r="Y385" s="31" t="str">
        <f t="shared" ca="1" si="76"/>
        <v/>
      </c>
      <c r="Z385" s="31" t="str">
        <f t="shared" ca="1" si="77"/>
        <v/>
      </c>
    </row>
    <row r="386" spans="1:26" ht="20">
      <c r="A386"/>
      <c r="F386" s="160" t="s">
        <v>714</v>
      </c>
      <c r="G386" s="160" t="s">
        <v>720</v>
      </c>
      <c r="H386" s="160">
        <v>5</v>
      </c>
      <c r="I386" s="160">
        <v>6</v>
      </c>
      <c r="J386" s="162" t="str">
        <f t="shared" si="78"/>
        <v>中２</v>
      </c>
      <c r="K386" s="162" t="str">
        <f t="shared" si="79"/>
        <v>H30</v>
      </c>
      <c r="L386" s="162" t="str">
        <f t="shared" si="68"/>
        <v>H30_中２</v>
      </c>
      <c r="M386" s="162">
        <f>+MATCH(K386&amp;"_"&amp;qidlist!J386,original!$1:$1,0)+2</f>
        <v>33</v>
      </c>
      <c r="N386" s="162" t="str">
        <f>+"qestionlist!"&amp;ADDRESS(1,MATCH(K386&amp;"_"&amp;qidlist!J386,original!$1:$1,0)+1)&amp;":"&amp;ADDRESS(10000,MATCH(K386&amp;"_"&amp;qidlist!J386,original!$1:$1,0)+1)</f>
        <v>qestionlist!$AF$1:$AF$10000</v>
      </c>
      <c r="O386" s="163" t="str">
        <f ca="1">+INDEX(qestionlist!AR:AR,MATCH(qidlist!I386,INDIRECT(qidlist!N386),0))</f>
        <v>友達と答え合わせをする_人的リソース方略</v>
      </c>
      <c r="P386" s="163" t="str">
        <f ca="1">+INDEX(qes_num_corr!K:K,MATCH(qidlist!O386,qes_num_corr!I:I,0),0)</f>
        <v>q27</v>
      </c>
      <c r="Q386" s="31" t="str">
        <f t="shared" ca="1" si="80"/>
        <v>中2q27</v>
      </c>
      <c r="R386" s="31" t="str">
        <f t="shared" ca="1" si="69"/>
        <v>勉強するときは，最後に友達と答え合わせをするようにする</v>
      </c>
      <c r="S386" s="31" t="str">
        <f t="shared" ca="1" si="70"/>
        <v>よく当てはまる</v>
      </c>
      <c r="T386" s="31" t="str">
        <f t="shared" ca="1" si="71"/>
        <v>少し当てはまる</v>
      </c>
      <c r="U386" s="31" t="str">
        <f t="shared" ca="1" si="72"/>
        <v>どちらともいえない</v>
      </c>
      <c r="V386" s="31" t="str">
        <f t="shared" ca="1" si="73"/>
        <v>あまり当てはまらない</v>
      </c>
      <c r="W386" s="31" t="str">
        <f t="shared" ca="1" si="74"/>
        <v>全く当てはまらない</v>
      </c>
      <c r="X386" s="31" t="str">
        <f t="shared" ca="1" si="75"/>
        <v/>
      </c>
      <c r="Y386" s="31" t="str">
        <f t="shared" ca="1" si="76"/>
        <v/>
      </c>
      <c r="Z386" s="31" t="str">
        <f t="shared" ca="1" si="77"/>
        <v/>
      </c>
    </row>
    <row r="387" spans="1:26" ht="20">
      <c r="A387"/>
      <c r="F387" s="160" t="s">
        <v>714</v>
      </c>
      <c r="G387" s="160" t="s">
        <v>721</v>
      </c>
      <c r="H387" s="160">
        <v>5</v>
      </c>
      <c r="I387" s="160">
        <v>7</v>
      </c>
      <c r="J387" s="162" t="str">
        <f t="shared" si="78"/>
        <v>中２</v>
      </c>
      <c r="K387" s="162" t="str">
        <f t="shared" si="79"/>
        <v>H30</v>
      </c>
      <c r="L387" s="162" t="str">
        <f t="shared" si="68"/>
        <v>H30_中２</v>
      </c>
      <c r="M387" s="162">
        <f>+MATCH(K387&amp;"_"&amp;qidlist!J387,original!$1:$1,0)+2</f>
        <v>33</v>
      </c>
      <c r="N387" s="162" t="str">
        <f>+"qestionlist!"&amp;ADDRESS(1,MATCH(K387&amp;"_"&amp;qidlist!J387,original!$1:$1,0)+1)&amp;":"&amp;ADDRESS(10000,MATCH(K387&amp;"_"&amp;qidlist!J387,original!$1:$1,0)+1)</f>
        <v>qestionlist!$AF$1:$AF$10000</v>
      </c>
      <c r="O387" s="163" t="str">
        <f ca="1">+INDEX(qestionlist!AR:AR,MATCH(qidlist!I387,INDIRECT(qidlist!N387),0))</f>
        <v>わからないときは、勉強のやり方を変える_柔軟的方略</v>
      </c>
      <c r="P387" s="163" t="str">
        <f ca="1">+INDEX(qes_num_corr!K:K,MATCH(qidlist!O387,qes_num_corr!I:I,0),0)</f>
        <v>q5</v>
      </c>
      <c r="Q387" s="31" t="str">
        <f t="shared" ca="1" si="80"/>
        <v>中2q5</v>
      </c>
      <c r="R387" s="31" t="str">
        <f t="shared" ca="1" si="69"/>
        <v>勉強でわからないところがあったら，勉強のやり方をいろいろ変えてみる</v>
      </c>
      <c r="S387" s="31" t="str">
        <f t="shared" ca="1" si="70"/>
        <v>よく当てはまる</v>
      </c>
      <c r="T387" s="31" t="str">
        <f t="shared" ca="1" si="71"/>
        <v>少し当てはまる</v>
      </c>
      <c r="U387" s="31" t="str">
        <f t="shared" ca="1" si="72"/>
        <v>どちらともいえない</v>
      </c>
      <c r="V387" s="31" t="str">
        <f t="shared" ca="1" si="73"/>
        <v>あまり当てはまらない</v>
      </c>
      <c r="W387" s="31" t="str">
        <f t="shared" ca="1" si="74"/>
        <v>全く当てはまらない</v>
      </c>
      <c r="X387" s="31" t="str">
        <f t="shared" ca="1" si="75"/>
        <v/>
      </c>
      <c r="Y387" s="31" t="str">
        <f t="shared" ca="1" si="76"/>
        <v/>
      </c>
      <c r="Z387" s="31" t="str">
        <f t="shared" ca="1" si="77"/>
        <v/>
      </c>
    </row>
    <row r="388" spans="1:26" ht="20">
      <c r="A388"/>
      <c r="F388" s="160" t="s">
        <v>714</v>
      </c>
      <c r="G388" s="160" t="s">
        <v>722</v>
      </c>
      <c r="H388" s="160">
        <v>5</v>
      </c>
      <c r="I388" s="160">
        <v>8</v>
      </c>
      <c r="J388" s="162" t="str">
        <f t="shared" si="78"/>
        <v>中２</v>
      </c>
      <c r="K388" s="162" t="str">
        <f t="shared" si="79"/>
        <v>H30</v>
      </c>
      <c r="L388" s="162" t="str">
        <f t="shared" si="68"/>
        <v>H30_中２</v>
      </c>
      <c r="M388" s="162">
        <f>+MATCH(K388&amp;"_"&amp;qidlist!J388,original!$1:$1,0)+2</f>
        <v>33</v>
      </c>
      <c r="N388" s="162" t="str">
        <f>+"qestionlist!"&amp;ADDRESS(1,MATCH(K388&amp;"_"&amp;qidlist!J388,original!$1:$1,0)+1)&amp;":"&amp;ADDRESS(10000,MATCH(K388&amp;"_"&amp;qidlist!J388,original!$1:$1,0)+1)</f>
        <v>qestionlist!$AF$1:$AF$10000</v>
      </c>
      <c r="O388" s="163" t="str">
        <f ca="1">+INDEX(qestionlist!AR:AR,MATCH(qidlist!I388,INDIRECT(qidlist!N388),0))</f>
        <v>わからないときは、先生に聞く_認知的方略</v>
      </c>
      <c r="P388" s="163" t="str">
        <f ca="1">+INDEX(qes_num_corr!K:K,MATCH(qidlist!O388,qes_num_corr!I:I,0),0)</f>
        <v>q30</v>
      </c>
      <c r="Q388" s="31" t="str">
        <f t="shared" ca="1" si="80"/>
        <v>中2q30</v>
      </c>
      <c r="R388" s="31" t="str">
        <f t="shared" ca="1" si="69"/>
        <v>勉強していてわからないところがあったら，先生にきく</v>
      </c>
      <c r="S388" s="31" t="str">
        <f t="shared" ca="1" si="70"/>
        <v>よく当てはまる</v>
      </c>
      <c r="T388" s="31" t="str">
        <f t="shared" ca="1" si="71"/>
        <v>少し当てはまる</v>
      </c>
      <c r="U388" s="31" t="str">
        <f t="shared" ca="1" si="72"/>
        <v>どちらともいえない</v>
      </c>
      <c r="V388" s="31" t="str">
        <f t="shared" ca="1" si="73"/>
        <v>あまり当てはまらない</v>
      </c>
      <c r="W388" s="31" t="str">
        <f t="shared" ca="1" si="74"/>
        <v>全く当てはまらない</v>
      </c>
      <c r="X388" s="31" t="str">
        <f t="shared" ca="1" si="75"/>
        <v/>
      </c>
      <c r="Y388" s="31" t="str">
        <f t="shared" ca="1" si="76"/>
        <v/>
      </c>
      <c r="Z388" s="31" t="str">
        <f t="shared" ca="1" si="77"/>
        <v/>
      </c>
    </row>
    <row r="389" spans="1:26" ht="20">
      <c r="A389"/>
      <c r="F389" s="160" t="s">
        <v>714</v>
      </c>
      <c r="G389" s="160" t="s">
        <v>723</v>
      </c>
      <c r="H389" s="160">
        <v>5</v>
      </c>
      <c r="I389" s="160">
        <v>9</v>
      </c>
      <c r="J389" s="162" t="str">
        <f t="shared" si="78"/>
        <v>中２</v>
      </c>
      <c r="K389" s="162" t="str">
        <f t="shared" si="79"/>
        <v>H30</v>
      </c>
      <c r="L389" s="162" t="str">
        <f t="shared" ref="L389:L452" si="81">K389&amp;"_"&amp;J389</f>
        <v>H30_中２</v>
      </c>
      <c r="M389" s="162">
        <f>+MATCH(K389&amp;"_"&amp;qidlist!J389,original!$1:$1,0)+2</f>
        <v>33</v>
      </c>
      <c r="N389" s="162" t="str">
        <f>+"qestionlist!"&amp;ADDRESS(1,MATCH(K389&amp;"_"&amp;qidlist!J389,original!$1:$1,0)+1)&amp;":"&amp;ADDRESS(10000,MATCH(K389&amp;"_"&amp;qidlist!J389,original!$1:$1,0)+1)</f>
        <v>qestionlist!$AF$1:$AF$10000</v>
      </c>
      <c r="O389" s="163" t="str">
        <f ca="1">+INDEX(qestionlist!AR:AR,MATCH(qidlist!I389,INDIRECT(qidlist!N389),0))</f>
        <v>問題がつまらなくても最後までやり続ける_努力調整方略</v>
      </c>
      <c r="P389" s="163" t="str">
        <f ca="1">+INDEX(qes_num_corr!K:K,MATCH(qidlist!O389,qes_num_corr!I:I,0),0)</f>
        <v>q38</v>
      </c>
      <c r="Q389" s="31" t="str">
        <f t="shared" ca="1" si="80"/>
        <v>中2q38</v>
      </c>
      <c r="R389" s="31" t="str">
        <f t="shared" ref="R389:R452" ca="1" si="82">INDEX(INDIRECT(L389&amp;"!F:F"), MATCH(I389, INDIRECT(L389&amp;"!A:A"),0),0)</f>
        <v>問題が退屈でつまらないときでも，それが終わるまでなんとかやり続けられるように努力する</v>
      </c>
      <c r="S389" s="31" t="str">
        <f t="shared" ref="S389:S452" ca="1" si="83">INDEX(INDIRECT(L389&amp;"!G:G"), MATCH(I389, INDIRECT(L389&amp;"!A:A"),0),0)&amp;""</f>
        <v>よく当てはまる</v>
      </c>
      <c r="T389" s="31" t="str">
        <f t="shared" ref="T389:T452" ca="1" si="84">INDEX(INDIRECT(L389&amp;"!H:H"), MATCH(I389, INDIRECT(L389&amp;"!A:A"),0),0)&amp;""</f>
        <v>少し当てはまる</v>
      </c>
      <c r="U389" s="31" t="str">
        <f t="shared" ref="U389:U452" ca="1" si="85">INDEX(INDIRECT(L389&amp;"!I:I"), MATCH(I389, INDIRECT(L389&amp;"!A:A"),0),0)&amp;""</f>
        <v>どちらともいえない</v>
      </c>
      <c r="V389" s="31" t="str">
        <f t="shared" ref="V389:V452" ca="1" si="86">INDEX(INDIRECT(L389&amp;"!J:J"), MATCH(I389, INDIRECT(L389&amp;"!A:A"),0),0)&amp;""</f>
        <v>あまり当てはまらない</v>
      </c>
      <c r="W389" s="31" t="str">
        <f t="shared" ref="W389:W452" ca="1" si="87">INDEX(INDIRECT(L389&amp;"!K:K"), MATCH(I389, INDIRECT(L389&amp;"!A:A"),0),0)&amp;""</f>
        <v>全く当てはまらない</v>
      </c>
      <c r="X389" s="31" t="str">
        <f t="shared" ref="X389:X452" ca="1" si="88">INDEX(INDIRECT(L389&amp;"!L:L"), MATCH(I389, INDIRECT(L389&amp;"!A:A"),0),0)&amp;""</f>
        <v/>
      </c>
      <c r="Y389" s="31" t="str">
        <f t="shared" ref="Y389:Y452" ca="1" si="89">INDEX(INDIRECT(L389&amp;"!M:M"), MATCH(I389, INDIRECT(L389&amp;"!A:A"),0),0)&amp;""</f>
        <v/>
      </c>
      <c r="Z389" s="31" t="str">
        <f t="shared" ref="Z389:Z452" ca="1" si="90">INDEX(INDIRECT(L389&amp;"!N:N"), MATCH(I389, INDIRECT(L389&amp;"!A:A"),0),0)&amp;""</f>
        <v/>
      </c>
    </row>
    <row r="390" spans="1:26" ht="20">
      <c r="A390"/>
      <c r="F390" s="160" t="s">
        <v>714</v>
      </c>
      <c r="G390" s="160" t="s">
        <v>724</v>
      </c>
      <c r="H390" s="160">
        <v>5</v>
      </c>
      <c r="I390" s="160">
        <v>10</v>
      </c>
      <c r="J390" s="162" t="str">
        <f t="shared" si="78"/>
        <v>中２</v>
      </c>
      <c r="K390" s="162" t="str">
        <f t="shared" si="79"/>
        <v>H30</v>
      </c>
      <c r="L390" s="162" t="str">
        <f t="shared" si="81"/>
        <v>H30_中２</v>
      </c>
      <c r="M390" s="162">
        <f>+MATCH(K390&amp;"_"&amp;qidlist!J390,original!$1:$1,0)+2</f>
        <v>33</v>
      </c>
      <c r="N390" s="162" t="str">
        <f>+"qestionlist!"&amp;ADDRESS(1,MATCH(K390&amp;"_"&amp;qidlist!J390,original!$1:$1,0)+1)&amp;":"&amp;ADDRESS(10000,MATCH(K390&amp;"_"&amp;qidlist!J390,original!$1:$1,0)+1)</f>
        <v>qestionlist!$AF$1:$AF$10000</v>
      </c>
      <c r="O390" s="163" t="str">
        <f ca="1">+INDEX(qestionlist!AR:AR,MATCH(qidlist!I390,INDIRECT(qidlist!N390),0))</f>
        <v>勉強がつまらないときはやめてしまう【逆転項目】_努力調整方略</v>
      </c>
      <c r="P390" s="163" t="str">
        <f ca="1">+INDEX(qes_num_corr!K:K,MATCH(qidlist!O390,qes_num_corr!I:I,0),0)</f>
        <v>q35</v>
      </c>
      <c r="Q390" s="31" t="str">
        <f t="shared" ca="1" si="80"/>
        <v>中2q35</v>
      </c>
      <c r="R390" s="31" t="str">
        <f t="shared" ca="1" si="82"/>
        <v>学校の勉強をしているとき，とてもめんどうでつまらないと思うことがよくあるので，やろうとしていたことを終える前にやめてしまう</v>
      </c>
      <c r="S390" s="31" t="str">
        <f t="shared" ca="1" si="83"/>
        <v>よく当てはまる</v>
      </c>
      <c r="T390" s="31" t="str">
        <f t="shared" ca="1" si="84"/>
        <v>少し当てはまる</v>
      </c>
      <c r="U390" s="31" t="str">
        <f t="shared" ca="1" si="85"/>
        <v>どちらともいえない</v>
      </c>
      <c r="V390" s="31" t="str">
        <f t="shared" ca="1" si="86"/>
        <v>あまり当てはまらない</v>
      </c>
      <c r="W390" s="31" t="str">
        <f t="shared" ca="1" si="87"/>
        <v>全く当てはまらない</v>
      </c>
      <c r="X390" s="31" t="str">
        <f t="shared" ca="1" si="88"/>
        <v/>
      </c>
      <c r="Y390" s="31" t="str">
        <f t="shared" ca="1" si="89"/>
        <v/>
      </c>
      <c r="Z390" s="31" t="str">
        <f t="shared" ca="1" si="90"/>
        <v/>
      </c>
    </row>
    <row r="391" spans="1:26" ht="20">
      <c r="A391"/>
      <c r="F391" s="160" t="s">
        <v>714</v>
      </c>
      <c r="G391" s="160" t="s">
        <v>725</v>
      </c>
      <c r="H391" s="160">
        <v>5</v>
      </c>
      <c r="I391" s="160">
        <v>11</v>
      </c>
      <c r="J391" s="162" t="str">
        <f t="shared" si="78"/>
        <v>中２</v>
      </c>
      <c r="K391" s="162" t="str">
        <f t="shared" si="79"/>
        <v>H30</v>
      </c>
      <c r="L391" s="162" t="str">
        <f t="shared" si="81"/>
        <v>H30_中２</v>
      </c>
      <c r="M391" s="162">
        <f>+MATCH(K391&amp;"_"&amp;qidlist!J391,original!$1:$1,0)+2</f>
        <v>33</v>
      </c>
      <c r="N391" s="162" t="str">
        <f>+"qestionlist!"&amp;ADDRESS(1,MATCH(K391&amp;"_"&amp;qidlist!J391,original!$1:$1,0)+1)&amp;":"&amp;ADDRESS(10000,MATCH(K391&amp;"_"&amp;qidlist!J391,original!$1:$1,0)+1)</f>
        <v>qestionlist!$AF$1:$AF$10000</v>
      </c>
      <c r="O391" s="163" t="str">
        <f ca="1">+INDEX(qestionlist!AR:AR,MATCH(qidlist!I391,INDIRECT(qidlist!N391),0))</f>
        <v>授業が難しいとき、簡単なところだけやる【逆転項目】_努力調整方略</v>
      </c>
      <c r="P391" s="163" t="str">
        <f ca="1">+INDEX(qes_num_corr!K:K,MATCH(qidlist!O391,qes_num_corr!I:I,0),0)</f>
        <v>q37</v>
      </c>
      <c r="Q391" s="31" t="str">
        <f t="shared" ca="1" si="80"/>
        <v>中2q37</v>
      </c>
      <c r="R391" s="31" t="str">
        <f t="shared" ca="1" si="82"/>
        <v>授業の内容が難しいときは，やらずにあきらめるか，簡単なところだけ勉強する</v>
      </c>
      <c r="S391" s="31" t="str">
        <f t="shared" ca="1" si="83"/>
        <v>よく当てはまる</v>
      </c>
      <c r="T391" s="31" t="str">
        <f t="shared" ca="1" si="84"/>
        <v>少し当てはまる</v>
      </c>
      <c r="U391" s="31" t="str">
        <f t="shared" ca="1" si="85"/>
        <v>どちらともいえない</v>
      </c>
      <c r="V391" s="31" t="str">
        <f t="shared" ca="1" si="86"/>
        <v>あまり当てはまらない</v>
      </c>
      <c r="W391" s="31" t="str">
        <f t="shared" ca="1" si="87"/>
        <v>全く当てはまらない</v>
      </c>
      <c r="X391" s="31" t="str">
        <f t="shared" ca="1" si="88"/>
        <v/>
      </c>
      <c r="Y391" s="31" t="str">
        <f t="shared" ca="1" si="89"/>
        <v/>
      </c>
      <c r="Z391" s="31" t="str">
        <f t="shared" ca="1" si="90"/>
        <v/>
      </c>
    </row>
    <row r="392" spans="1:26" ht="20">
      <c r="A392"/>
      <c r="F392" s="160" t="s">
        <v>714</v>
      </c>
      <c r="G392" s="160" t="s">
        <v>726</v>
      </c>
      <c r="H392" s="160">
        <v>5</v>
      </c>
      <c r="I392" s="160">
        <v>12</v>
      </c>
      <c r="J392" s="162" t="str">
        <f t="shared" si="78"/>
        <v>中２</v>
      </c>
      <c r="K392" s="162" t="str">
        <f t="shared" si="79"/>
        <v>H30</v>
      </c>
      <c r="L392" s="162" t="str">
        <f t="shared" si="81"/>
        <v>H30_中２</v>
      </c>
      <c r="M392" s="162">
        <f>+MATCH(K392&amp;"_"&amp;qidlist!J392,original!$1:$1,0)+2</f>
        <v>33</v>
      </c>
      <c r="N392" s="162" t="str">
        <f>+"qestionlist!"&amp;ADDRESS(1,MATCH(K392&amp;"_"&amp;qidlist!J392,original!$1:$1,0)+1)&amp;":"&amp;ADDRESS(10000,MATCH(K392&amp;"_"&amp;qidlist!J392,original!$1:$1,0)+1)</f>
        <v>qestionlist!$AF$1:$AF$10000</v>
      </c>
      <c r="O392" s="163" t="str">
        <f ca="1">+INDEX(qestionlist!AR:AR,MATCH(qidlist!I392,INDIRECT(qidlist!N392),0))</f>
        <v>今までの学習と結びつけて考える_認知的方略</v>
      </c>
      <c r="P392" s="163" t="str">
        <f ca="1">+INDEX(qes_num_corr!K:K,MATCH(qidlist!O392,qes_num_corr!I:I,0),0)</f>
        <v>q31</v>
      </c>
      <c r="Q392" s="31" t="str">
        <f t="shared" ca="1" si="80"/>
        <v>中2q31</v>
      </c>
      <c r="R392" s="31" t="str">
        <f t="shared" ca="1" si="82"/>
        <v>新しいことを勉強するとき，今までに勉強したことと関係があるかどうかを考えながら勉強する</v>
      </c>
      <c r="S392" s="31" t="str">
        <f t="shared" ca="1" si="83"/>
        <v>よく当てはまる</v>
      </c>
      <c r="T392" s="31" t="str">
        <f t="shared" ca="1" si="84"/>
        <v>少し当てはまる</v>
      </c>
      <c r="U392" s="31" t="str">
        <f t="shared" ca="1" si="85"/>
        <v>どちらともいえない</v>
      </c>
      <c r="V392" s="31" t="str">
        <f t="shared" ca="1" si="86"/>
        <v>あまり当てはまらない</v>
      </c>
      <c r="W392" s="31" t="str">
        <f t="shared" ca="1" si="87"/>
        <v>全く当てはまらない</v>
      </c>
      <c r="X392" s="31" t="str">
        <f t="shared" ca="1" si="88"/>
        <v/>
      </c>
      <c r="Y392" s="31" t="str">
        <f t="shared" ca="1" si="89"/>
        <v/>
      </c>
      <c r="Z392" s="31" t="str">
        <f t="shared" ca="1" si="90"/>
        <v/>
      </c>
    </row>
    <row r="393" spans="1:26" ht="20">
      <c r="A393"/>
      <c r="F393" s="160" t="s">
        <v>714</v>
      </c>
      <c r="G393" s="160" t="s">
        <v>727</v>
      </c>
      <c r="H393" s="160">
        <v>5</v>
      </c>
      <c r="I393" s="160">
        <v>13</v>
      </c>
      <c r="J393" s="162" t="str">
        <f t="shared" si="78"/>
        <v>中２</v>
      </c>
      <c r="K393" s="162" t="str">
        <f t="shared" si="79"/>
        <v>H30</v>
      </c>
      <c r="L393" s="162" t="str">
        <f t="shared" si="81"/>
        <v>H30_中２</v>
      </c>
      <c r="M393" s="162">
        <f>+MATCH(K393&amp;"_"&amp;qidlist!J393,original!$1:$1,0)+2</f>
        <v>33</v>
      </c>
      <c r="N393" s="162" t="str">
        <f>+"qestionlist!"&amp;ADDRESS(1,MATCH(K393&amp;"_"&amp;qidlist!J393,original!$1:$1,0)+1)&amp;":"&amp;ADDRESS(10000,MATCH(K393&amp;"_"&amp;qidlist!J393,original!$1:$1,0)+1)</f>
        <v>qestionlist!$AF$1:$AF$10000</v>
      </c>
      <c r="O393" s="163" t="str">
        <f ca="1">+INDEX(qestionlist!AR:AR,MATCH(qidlist!I393,INDIRECT(qidlist!N393),0))</f>
        <v>既習を見直す_プランニング方略</v>
      </c>
      <c r="P393" s="163" t="str">
        <f ca="1">+INDEX(qes_num_corr!K:K,MATCH(qidlist!O393,qes_num_corr!I:I,0),0)</f>
        <v>q15</v>
      </c>
      <c r="Q393" s="31" t="str">
        <f t="shared" ca="1" si="80"/>
        <v>中2q15</v>
      </c>
      <c r="R393" s="31" t="str">
        <f t="shared" ca="1" si="82"/>
        <v>勉強しているとき，たまに止まって，一度やったところを見直す</v>
      </c>
      <c r="S393" s="31" t="str">
        <f t="shared" ca="1" si="83"/>
        <v>よく当てはまる</v>
      </c>
      <c r="T393" s="31" t="str">
        <f t="shared" ca="1" si="84"/>
        <v>少し当てはまる</v>
      </c>
      <c r="U393" s="31" t="str">
        <f t="shared" ca="1" si="85"/>
        <v>どちらともいえない</v>
      </c>
      <c r="V393" s="31" t="str">
        <f t="shared" ca="1" si="86"/>
        <v>あまり当てはまらない</v>
      </c>
      <c r="W393" s="31" t="str">
        <f t="shared" ca="1" si="87"/>
        <v>全く当てはまらない</v>
      </c>
      <c r="X393" s="31" t="str">
        <f t="shared" ca="1" si="88"/>
        <v/>
      </c>
      <c r="Y393" s="31" t="str">
        <f t="shared" ca="1" si="89"/>
        <v/>
      </c>
      <c r="Z393" s="31" t="str">
        <f t="shared" ca="1" si="90"/>
        <v/>
      </c>
    </row>
    <row r="394" spans="1:26" ht="20">
      <c r="A394"/>
      <c r="F394" s="160" t="s">
        <v>714</v>
      </c>
      <c r="G394" s="160" t="s">
        <v>728</v>
      </c>
      <c r="H394" s="160">
        <v>5</v>
      </c>
      <c r="I394" s="160">
        <v>14</v>
      </c>
      <c r="J394" s="162" t="str">
        <f t="shared" si="78"/>
        <v>中２</v>
      </c>
      <c r="K394" s="162" t="str">
        <f t="shared" si="79"/>
        <v>H30</v>
      </c>
      <c r="L394" s="162" t="str">
        <f t="shared" si="81"/>
        <v>H30_中２</v>
      </c>
      <c r="M394" s="162">
        <f>+MATCH(K394&amp;"_"&amp;qidlist!J394,original!$1:$1,0)+2</f>
        <v>33</v>
      </c>
      <c r="N394" s="162" t="str">
        <f>+"qestionlist!"&amp;ADDRESS(1,MATCH(K394&amp;"_"&amp;qidlist!J394,original!$1:$1,0)+1)&amp;":"&amp;ADDRESS(10000,MATCH(K394&amp;"_"&amp;qidlist!J394,original!$1:$1,0)+1)</f>
        <v>qestionlist!$AF$1:$AF$10000</v>
      </c>
      <c r="O394" s="163" t="str">
        <f ca="1">+INDEX(qestionlist!AR:AR,MATCH(qidlist!I394,INDIRECT(qidlist!N394),0))</f>
        <v>内容を思い浮かべて考える_認知的方略</v>
      </c>
      <c r="P394" s="163" t="str">
        <f ca="1">+INDEX(qes_num_corr!K:K,MATCH(qidlist!O394,qes_num_corr!I:I,0),0)</f>
        <v>q28</v>
      </c>
      <c r="Q394" s="31" t="str">
        <f t="shared" ca="1" si="80"/>
        <v>中2q28</v>
      </c>
      <c r="R394" s="31" t="str">
        <f t="shared" ca="1" si="82"/>
        <v>勉強するときは，内容を頭に思い浮かべながら考える</v>
      </c>
      <c r="S394" s="31" t="str">
        <f t="shared" ca="1" si="83"/>
        <v>よく当てはまる</v>
      </c>
      <c r="T394" s="31" t="str">
        <f t="shared" ca="1" si="84"/>
        <v>少し当てはまる</v>
      </c>
      <c r="U394" s="31" t="str">
        <f t="shared" ca="1" si="85"/>
        <v>どちらともいえない</v>
      </c>
      <c r="V394" s="31" t="str">
        <f t="shared" ca="1" si="86"/>
        <v>あまり当てはまらない</v>
      </c>
      <c r="W394" s="31" t="str">
        <f t="shared" ca="1" si="87"/>
        <v>全く当てはまらない</v>
      </c>
      <c r="X394" s="31" t="str">
        <f t="shared" ca="1" si="88"/>
        <v/>
      </c>
      <c r="Y394" s="31" t="str">
        <f t="shared" ca="1" si="89"/>
        <v/>
      </c>
      <c r="Z394" s="31" t="str">
        <f t="shared" ca="1" si="90"/>
        <v/>
      </c>
    </row>
    <row r="395" spans="1:26" ht="20">
      <c r="A395"/>
      <c r="F395" s="160" t="s">
        <v>714</v>
      </c>
      <c r="G395" s="160" t="s">
        <v>729</v>
      </c>
      <c r="H395" s="160">
        <v>5</v>
      </c>
      <c r="I395" s="160">
        <v>15</v>
      </c>
      <c r="J395" s="162" t="str">
        <f t="shared" si="78"/>
        <v>中２</v>
      </c>
      <c r="K395" s="162" t="str">
        <f t="shared" si="79"/>
        <v>H30</v>
      </c>
      <c r="L395" s="162" t="str">
        <f t="shared" si="81"/>
        <v>H30_中２</v>
      </c>
      <c r="M395" s="162">
        <f>+MATCH(K395&amp;"_"&amp;qidlist!J395,original!$1:$1,0)+2</f>
        <v>33</v>
      </c>
      <c r="N395" s="162" t="str">
        <f>+"qestionlist!"&amp;ADDRESS(1,MATCH(K395&amp;"_"&amp;qidlist!J395,original!$1:$1,0)+1)&amp;":"&amp;ADDRESS(10000,MATCH(K395&amp;"_"&amp;qidlist!J395,original!$1:$1,0)+1)</f>
        <v>qestionlist!$AF$1:$AF$10000</v>
      </c>
      <c r="O395" s="163" t="str">
        <f ca="1">+INDEX(qestionlist!AR:AR,MATCH(qidlist!I395,INDIRECT(qidlist!N395),0))</f>
        <v>内容を覚えているか確かめる_柔軟的方略</v>
      </c>
      <c r="P395" s="163" t="str">
        <f ca="1">+INDEX(qes_num_corr!K:K,MATCH(qidlist!O395,qes_num_corr!I:I,0),0)</f>
        <v>q6</v>
      </c>
      <c r="Q395" s="31" t="str">
        <f t="shared" ca="1" si="80"/>
        <v>中2q6</v>
      </c>
      <c r="R395" s="31" t="str">
        <f t="shared" ca="1" si="82"/>
        <v>勉強しているときに，やった内容を覚えているかどうかを確かめる</v>
      </c>
      <c r="S395" s="31" t="str">
        <f t="shared" ca="1" si="83"/>
        <v>よく当てはまる</v>
      </c>
      <c r="T395" s="31" t="str">
        <f t="shared" ca="1" si="84"/>
        <v>少し当てはまる</v>
      </c>
      <c r="U395" s="31" t="str">
        <f t="shared" ca="1" si="85"/>
        <v>どちらともいえない</v>
      </c>
      <c r="V395" s="31" t="str">
        <f t="shared" ca="1" si="86"/>
        <v>あまり当てはまらない</v>
      </c>
      <c r="W395" s="31" t="str">
        <f t="shared" ca="1" si="87"/>
        <v>全く当てはまらない</v>
      </c>
      <c r="X395" s="31" t="str">
        <f t="shared" ca="1" si="88"/>
        <v/>
      </c>
      <c r="Y395" s="31" t="str">
        <f t="shared" ca="1" si="89"/>
        <v/>
      </c>
      <c r="Z395" s="31" t="str">
        <f t="shared" ca="1" si="90"/>
        <v/>
      </c>
    </row>
    <row r="396" spans="1:26" ht="20">
      <c r="A396"/>
      <c r="F396" s="160" t="s">
        <v>714</v>
      </c>
      <c r="G396" s="160" t="s">
        <v>730</v>
      </c>
      <c r="H396" s="160">
        <v>5</v>
      </c>
      <c r="I396" s="160">
        <v>16</v>
      </c>
      <c r="J396" s="162" t="str">
        <f t="shared" si="78"/>
        <v>中２</v>
      </c>
      <c r="K396" s="162" t="str">
        <f t="shared" si="79"/>
        <v>H30</v>
      </c>
      <c r="L396" s="162" t="str">
        <f t="shared" si="81"/>
        <v>H30_中２</v>
      </c>
      <c r="M396" s="162">
        <f>+MATCH(K396&amp;"_"&amp;qidlist!J396,original!$1:$1,0)+2</f>
        <v>33</v>
      </c>
      <c r="N396" s="162" t="str">
        <f>+"qestionlist!"&amp;ADDRESS(1,MATCH(K396&amp;"_"&amp;qidlist!J396,original!$1:$1,0)+1)&amp;":"&amp;ADDRESS(10000,MATCH(K396&amp;"_"&amp;qidlist!J396,original!$1:$1,0)+1)</f>
        <v>qestionlist!$AF$1:$AF$10000</v>
      </c>
      <c r="O396" s="163" t="str">
        <f ca="1">+INDEX(qestionlist!AR:AR,MATCH(qidlist!I396,INDIRECT(qidlist!N396),0))</f>
        <v>わからないとき、友達に答えを聞く_人的リソース方略</v>
      </c>
      <c r="P396" s="163" t="str">
        <f ca="1">+INDEX(qes_num_corr!K:K,MATCH(qidlist!O396,qes_num_corr!I:I,0),0)</f>
        <v>q24</v>
      </c>
      <c r="Q396" s="31" t="str">
        <f t="shared" ca="1" si="80"/>
        <v>中2q24</v>
      </c>
      <c r="R396" s="31" t="str">
        <f t="shared" ca="1" si="82"/>
        <v>勉強でわからないところがあったら，友達にその答えをきく</v>
      </c>
      <c r="S396" s="31" t="str">
        <f t="shared" ca="1" si="83"/>
        <v>よく当てはまる</v>
      </c>
      <c r="T396" s="31" t="str">
        <f t="shared" ca="1" si="84"/>
        <v>少し当てはまる</v>
      </c>
      <c r="U396" s="31" t="str">
        <f t="shared" ca="1" si="85"/>
        <v>どちらともいえない</v>
      </c>
      <c r="V396" s="31" t="str">
        <f t="shared" ca="1" si="86"/>
        <v>あまり当てはまらない</v>
      </c>
      <c r="W396" s="31" t="str">
        <f t="shared" ca="1" si="87"/>
        <v>全く当てはまらない</v>
      </c>
      <c r="X396" s="31" t="str">
        <f t="shared" ca="1" si="88"/>
        <v/>
      </c>
      <c r="Y396" s="31" t="str">
        <f t="shared" ca="1" si="89"/>
        <v/>
      </c>
      <c r="Z396" s="31" t="str">
        <f t="shared" ca="1" si="90"/>
        <v/>
      </c>
    </row>
    <row r="397" spans="1:26" ht="20">
      <c r="A397"/>
      <c r="F397" s="160" t="s">
        <v>714</v>
      </c>
      <c r="G397" s="160" t="s">
        <v>731</v>
      </c>
      <c r="H397" s="160">
        <v>5</v>
      </c>
      <c r="I397" s="160">
        <v>17</v>
      </c>
      <c r="J397" s="162" t="str">
        <f t="shared" si="78"/>
        <v>中２</v>
      </c>
      <c r="K397" s="162" t="str">
        <f t="shared" si="79"/>
        <v>H30</v>
      </c>
      <c r="L397" s="162" t="str">
        <f t="shared" si="81"/>
        <v>H30_中２</v>
      </c>
      <c r="M397" s="162">
        <f>+MATCH(K397&amp;"_"&amp;qidlist!J397,original!$1:$1,0)+2</f>
        <v>33</v>
      </c>
      <c r="N397" s="162" t="str">
        <f>+"qestionlist!"&amp;ADDRESS(1,MATCH(K397&amp;"_"&amp;qidlist!J397,original!$1:$1,0)+1)&amp;":"&amp;ADDRESS(10000,MATCH(K397&amp;"_"&amp;qidlist!J397,original!$1:$1,0)+1)</f>
        <v>qestionlist!$AF$1:$AF$10000</v>
      </c>
      <c r="O397" s="163" t="str">
        <f ca="1">+INDEX(qestionlist!AR:AR,MATCH(qidlist!I397,INDIRECT(qidlist!N397),0))</f>
        <v>やり方が自分に合っているか考える_柔軟的方略</v>
      </c>
      <c r="P397" s="163" t="str">
        <f ca="1">+INDEX(qes_num_corr!K:K,MATCH(qidlist!O397,qes_num_corr!I:I,0),0)</f>
        <v>q4</v>
      </c>
      <c r="Q397" s="31" t="str">
        <f t="shared" ca="1" si="80"/>
        <v>中2q4</v>
      </c>
      <c r="R397" s="31" t="str">
        <f t="shared" ca="1" si="82"/>
        <v>勉強のやり方が，自分に合っているかどうかを考えながら勉強する</v>
      </c>
      <c r="S397" s="31" t="str">
        <f t="shared" ca="1" si="83"/>
        <v>よく当てはまる</v>
      </c>
      <c r="T397" s="31" t="str">
        <f t="shared" ca="1" si="84"/>
        <v>少し当てはまる</v>
      </c>
      <c r="U397" s="31" t="str">
        <f t="shared" ca="1" si="85"/>
        <v>どちらともいえない</v>
      </c>
      <c r="V397" s="31" t="str">
        <f t="shared" ca="1" si="86"/>
        <v>あまり当てはまらない</v>
      </c>
      <c r="W397" s="31" t="str">
        <f t="shared" ca="1" si="87"/>
        <v>全く当てはまらない</v>
      </c>
      <c r="X397" s="31" t="str">
        <f t="shared" ca="1" si="88"/>
        <v/>
      </c>
      <c r="Y397" s="31" t="str">
        <f t="shared" ca="1" si="89"/>
        <v/>
      </c>
      <c r="Z397" s="31" t="str">
        <f t="shared" ca="1" si="90"/>
        <v/>
      </c>
    </row>
    <row r="398" spans="1:26" ht="20">
      <c r="A398"/>
      <c r="F398" s="160" t="s">
        <v>714</v>
      </c>
      <c r="G398" s="160" t="s">
        <v>732</v>
      </c>
      <c r="H398" s="160">
        <v>5</v>
      </c>
      <c r="I398" s="160">
        <v>18</v>
      </c>
      <c r="J398" s="162" t="str">
        <f t="shared" si="78"/>
        <v>中２</v>
      </c>
      <c r="K398" s="162" t="str">
        <f t="shared" si="79"/>
        <v>H30</v>
      </c>
      <c r="L398" s="162" t="str">
        <f t="shared" si="81"/>
        <v>H30_中２</v>
      </c>
      <c r="M398" s="162">
        <f>+MATCH(K398&amp;"_"&amp;qidlist!J398,original!$1:$1,0)+2</f>
        <v>33</v>
      </c>
      <c r="N398" s="162" t="str">
        <f>+"qestionlist!"&amp;ADDRESS(1,MATCH(K398&amp;"_"&amp;qidlist!J398,original!$1:$1,0)+1)&amp;":"&amp;ADDRESS(10000,MATCH(K398&amp;"_"&amp;qidlist!J398,original!$1:$1,0)+1)</f>
        <v>qestionlist!$AF$1:$AF$10000</v>
      </c>
      <c r="O398" s="163" t="str">
        <f ca="1">+INDEX(qestionlist!AR:AR,MATCH(qidlist!I398,INDIRECT(qidlist!N398),0))</f>
        <v>言われなくてもノートにまとめる_作業方略</v>
      </c>
      <c r="P398" s="163" t="str">
        <f ca="1">+INDEX(qes_num_corr!K:K,MATCH(qidlist!O398,qes_num_corr!I:I,0),0)</f>
        <v>q20</v>
      </c>
      <c r="Q398" s="31" t="str">
        <f t="shared" ca="1" si="80"/>
        <v>中2q20</v>
      </c>
      <c r="R398" s="31" t="str">
        <f t="shared" ca="1" si="82"/>
        <v>勉強していて大切だと思ったところは，言われなくてもノートにまとめる</v>
      </c>
      <c r="S398" s="31" t="str">
        <f t="shared" ca="1" si="83"/>
        <v>よく当てはまる</v>
      </c>
      <c r="T398" s="31" t="str">
        <f t="shared" ca="1" si="84"/>
        <v>少し当てはまる</v>
      </c>
      <c r="U398" s="31" t="str">
        <f t="shared" ca="1" si="85"/>
        <v>どちらともいえない</v>
      </c>
      <c r="V398" s="31" t="str">
        <f t="shared" ca="1" si="86"/>
        <v>あまり当てはまらない</v>
      </c>
      <c r="W398" s="31" t="str">
        <f t="shared" ca="1" si="87"/>
        <v>全く当てはまらない</v>
      </c>
      <c r="X398" s="31" t="str">
        <f t="shared" ca="1" si="88"/>
        <v/>
      </c>
      <c r="Y398" s="31" t="str">
        <f t="shared" ca="1" si="89"/>
        <v/>
      </c>
      <c r="Z398" s="31" t="str">
        <f t="shared" ca="1" si="90"/>
        <v/>
      </c>
    </row>
    <row r="399" spans="1:26" ht="20">
      <c r="A399"/>
      <c r="F399" s="160" t="s">
        <v>714</v>
      </c>
      <c r="G399" s="160" t="s">
        <v>733</v>
      </c>
      <c r="H399" s="160">
        <v>5</v>
      </c>
      <c r="I399" s="160">
        <v>19</v>
      </c>
      <c r="J399" s="162" t="str">
        <f t="shared" si="78"/>
        <v>中２</v>
      </c>
      <c r="K399" s="162" t="str">
        <f t="shared" si="79"/>
        <v>H30</v>
      </c>
      <c r="L399" s="162" t="str">
        <f t="shared" si="81"/>
        <v>H30_中２</v>
      </c>
      <c r="M399" s="162">
        <f>+MATCH(K399&amp;"_"&amp;qidlist!J399,original!$1:$1,0)+2</f>
        <v>33</v>
      </c>
      <c r="N399" s="162" t="str">
        <f>+"qestionlist!"&amp;ADDRESS(1,MATCH(K399&amp;"_"&amp;qidlist!J399,original!$1:$1,0)+1)&amp;":"&amp;ADDRESS(10000,MATCH(K399&amp;"_"&amp;qidlist!J399,original!$1:$1,0)+1)</f>
        <v>qestionlist!$AF$1:$AF$10000</v>
      </c>
      <c r="O399" s="163" t="str">
        <f ca="1">+INDEX(qestionlist!AR:AR,MATCH(qidlist!I399,INDIRECT(qidlist!N399),0))</f>
        <v>最初に計画を立ててから勉強を始める_プランニング方略</v>
      </c>
      <c r="P399" s="163" t="str">
        <f ca="1">+INDEX(qes_num_corr!K:K,MATCH(qidlist!O399,qes_num_corr!I:I,0),0)</f>
        <v>q12</v>
      </c>
      <c r="Q399" s="31" t="str">
        <f t="shared" ca="1" si="80"/>
        <v>中2q12</v>
      </c>
      <c r="R399" s="31" t="str">
        <f t="shared" ca="1" si="82"/>
        <v>勉強するときは，最初に計画を立ててから始める</v>
      </c>
      <c r="S399" s="31" t="str">
        <f t="shared" ca="1" si="83"/>
        <v>よく当てはまる</v>
      </c>
      <c r="T399" s="31" t="str">
        <f t="shared" ca="1" si="84"/>
        <v>少し当てはまる</v>
      </c>
      <c r="U399" s="31" t="str">
        <f t="shared" ca="1" si="85"/>
        <v>どちらともいえない</v>
      </c>
      <c r="V399" s="31" t="str">
        <f t="shared" ca="1" si="86"/>
        <v>あまり当てはまらない</v>
      </c>
      <c r="W399" s="31" t="str">
        <f t="shared" ca="1" si="87"/>
        <v>全く当てはまらない</v>
      </c>
      <c r="X399" s="31" t="str">
        <f t="shared" ca="1" si="88"/>
        <v/>
      </c>
      <c r="Y399" s="31" t="str">
        <f t="shared" ca="1" si="89"/>
        <v/>
      </c>
      <c r="Z399" s="31" t="str">
        <f t="shared" ca="1" si="90"/>
        <v/>
      </c>
    </row>
    <row r="400" spans="1:26" ht="20">
      <c r="A400"/>
      <c r="F400" s="160" t="s">
        <v>714</v>
      </c>
      <c r="G400" s="160" t="s">
        <v>734</v>
      </c>
      <c r="H400" s="160">
        <v>5</v>
      </c>
      <c r="I400" s="160">
        <v>20</v>
      </c>
      <c r="J400" s="162" t="str">
        <f t="shared" si="78"/>
        <v>中２</v>
      </c>
      <c r="K400" s="162" t="str">
        <f t="shared" si="79"/>
        <v>H30</v>
      </c>
      <c r="L400" s="162" t="str">
        <f t="shared" si="81"/>
        <v>H30_中２</v>
      </c>
      <c r="M400" s="162">
        <f>+MATCH(K400&amp;"_"&amp;qidlist!J400,original!$1:$1,0)+2</f>
        <v>33</v>
      </c>
      <c r="N400" s="162" t="str">
        <f>+"qestionlist!"&amp;ADDRESS(1,MATCH(K400&amp;"_"&amp;qidlist!J400,original!$1:$1,0)+1)&amp;":"&amp;ADDRESS(10000,MATCH(K400&amp;"_"&amp;qidlist!J400,original!$1:$1,0)+1)</f>
        <v>qestionlist!$AF$1:$AF$10000</v>
      </c>
      <c r="O400" s="163" t="str">
        <f ca="1">+INDEX(qestionlist!AR:AR,MATCH(qidlist!I400,INDIRECT(qidlist!N400),0))</f>
        <v>勉強をする前に何を勉強するか考える_柔軟的方略</v>
      </c>
      <c r="P400" s="163" t="str">
        <f ca="1">+INDEX(qes_num_corr!K:K,MATCH(qidlist!O400,qes_num_corr!I:I,0),0)</f>
        <v>q7</v>
      </c>
      <c r="Q400" s="31" t="str">
        <f t="shared" ca="1" si="80"/>
        <v>中2q7</v>
      </c>
      <c r="R400" s="31" t="str">
        <f t="shared" ca="1" si="82"/>
        <v>勉強する前に，これから何を勉強しなければならないかについて考える</v>
      </c>
      <c r="S400" s="31" t="str">
        <f t="shared" ca="1" si="83"/>
        <v>よく当てはまる</v>
      </c>
      <c r="T400" s="31" t="str">
        <f t="shared" ca="1" si="84"/>
        <v>少し当てはまる</v>
      </c>
      <c r="U400" s="31" t="str">
        <f t="shared" ca="1" si="85"/>
        <v>どちらともいえない</v>
      </c>
      <c r="V400" s="31" t="str">
        <f t="shared" ca="1" si="86"/>
        <v>あまり当てはまらない</v>
      </c>
      <c r="W400" s="31" t="str">
        <f t="shared" ca="1" si="87"/>
        <v>全く当てはまらない</v>
      </c>
      <c r="X400" s="31" t="str">
        <f t="shared" ca="1" si="88"/>
        <v/>
      </c>
      <c r="Y400" s="31" t="str">
        <f t="shared" ca="1" si="89"/>
        <v/>
      </c>
      <c r="Z400" s="31" t="str">
        <f t="shared" ca="1" si="90"/>
        <v/>
      </c>
    </row>
    <row r="401" spans="1:26" ht="20">
      <c r="A401"/>
      <c r="F401" s="160" t="s">
        <v>714</v>
      </c>
      <c r="G401" s="160" t="s">
        <v>735</v>
      </c>
      <c r="H401" s="160">
        <v>5</v>
      </c>
      <c r="I401" s="160">
        <v>21</v>
      </c>
      <c r="J401" s="162" t="str">
        <f t="shared" si="78"/>
        <v>中２</v>
      </c>
      <c r="K401" s="162" t="str">
        <f t="shared" si="79"/>
        <v>H30</v>
      </c>
      <c r="L401" s="162" t="str">
        <f t="shared" si="81"/>
        <v>H30_中２</v>
      </c>
      <c r="M401" s="162">
        <f>+MATCH(K401&amp;"_"&amp;qidlist!J401,original!$1:$1,0)+2</f>
        <v>33</v>
      </c>
      <c r="N401" s="162" t="str">
        <f>+"qestionlist!"&amp;ADDRESS(1,MATCH(K401&amp;"_"&amp;qidlist!J401,original!$1:$1,0)+1)&amp;":"&amp;ADDRESS(10000,MATCH(K401&amp;"_"&amp;qidlist!J401,original!$1:$1,0)+1)</f>
        <v>qestionlist!$AF$1:$AF$10000</v>
      </c>
      <c r="O401" s="163" t="str">
        <f ca="1">+INDEX(qestionlist!AR:AR,MATCH(qidlist!I401,INDIRECT(qidlist!N401),0))</f>
        <v>わからないときは、友達にやり方を聞く_人的リソース方略</v>
      </c>
      <c r="P401" s="163" t="str">
        <f ca="1">+INDEX(qes_num_corr!K:K,MATCH(qidlist!O401,qes_num_corr!I:I,0),0)</f>
        <v>q25</v>
      </c>
      <c r="Q401" s="31" t="str">
        <f t="shared" ca="1" si="80"/>
        <v>中2q25</v>
      </c>
      <c r="R401" s="31" t="str">
        <f t="shared" ca="1" si="82"/>
        <v>勉強でわからないところがあったら，友達に勉強のやり方をきく</v>
      </c>
      <c r="S401" s="31" t="str">
        <f t="shared" ca="1" si="83"/>
        <v>よく当てはまる</v>
      </c>
      <c r="T401" s="31" t="str">
        <f t="shared" ca="1" si="84"/>
        <v>少し当てはまる</v>
      </c>
      <c r="U401" s="31" t="str">
        <f t="shared" ca="1" si="85"/>
        <v>どちらともいえない</v>
      </c>
      <c r="V401" s="31" t="str">
        <f t="shared" ca="1" si="86"/>
        <v>あまり当てはまらない</v>
      </c>
      <c r="W401" s="31" t="str">
        <f t="shared" ca="1" si="87"/>
        <v>全く当てはまらない</v>
      </c>
      <c r="X401" s="31" t="str">
        <f t="shared" ca="1" si="88"/>
        <v/>
      </c>
      <c r="Y401" s="31" t="str">
        <f t="shared" ca="1" si="89"/>
        <v/>
      </c>
      <c r="Z401" s="31" t="str">
        <f t="shared" ca="1" si="90"/>
        <v/>
      </c>
    </row>
    <row r="402" spans="1:26" ht="20">
      <c r="A402"/>
      <c r="F402" s="160" t="s">
        <v>714</v>
      </c>
      <c r="G402" s="160" t="s">
        <v>736</v>
      </c>
      <c r="H402" s="160">
        <v>5</v>
      </c>
      <c r="I402" s="160">
        <v>22</v>
      </c>
      <c r="J402" s="162" t="str">
        <f t="shared" si="78"/>
        <v>中２</v>
      </c>
      <c r="K402" s="162" t="str">
        <f t="shared" si="79"/>
        <v>H30</v>
      </c>
      <c r="L402" s="162" t="str">
        <f t="shared" si="81"/>
        <v>H30_中２</v>
      </c>
      <c r="M402" s="162">
        <f>+MATCH(K402&amp;"_"&amp;qidlist!J402,original!$1:$1,0)+2</f>
        <v>33</v>
      </c>
      <c r="N402" s="162" t="str">
        <f>+"qestionlist!"&amp;ADDRESS(1,MATCH(K402&amp;"_"&amp;qidlist!J402,original!$1:$1,0)+1)&amp;":"&amp;ADDRESS(10000,MATCH(K402&amp;"_"&amp;qidlist!J402,original!$1:$1,0)+1)</f>
        <v>qestionlist!$AF$1:$AF$10000</v>
      </c>
      <c r="O402" s="163" t="str">
        <f ca="1">+INDEX(qestionlist!AR:AR,MATCH(qidlist!I402,INDIRECT(qidlist!N402),0))</f>
        <v>必要なものを用意してから勉強する_作業方略</v>
      </c>
      <c r="P402" s="163" t="str">
        <f ca="1">+INDEX(qes_num_corr!K:K,MATCH(qidlist!O402,qes_num_corr!I:I,0),0)</f>
        <v>q19</v>
      </c>
      <c r="Q402" s="31" t="str">
        <f t="shared" ca="1" si="80"/>
        <v>中2q19</v>
      </c>
      <c r="R402" s="31" t="str">
        <f t="shared" ca="1" si="82"/>
        <v>勉強する前に，勉強に必要な本などを用意してから勉強するようにしている</v>
      </c>
      <c r="S402" s="31" t="str">
        <f t="shared" ca="1" si="83"/>
        <v>よく当てはまる</v>
      </c>
      <c r="T402" s="31" t="str">
        <f t="shared" ca="1" si="84"/>
        <v>少し当てはまる</v>
      </c>
      <c r="U402" s="31" t="str">
        <f t="shared" ca="1" si="85"/>
        <v>どちらともいえない</v>
      </c>
      <c r="V402" s="31" t="str">
        <f t="shared" ca="1" si="86"/>
        <v>あまり当てはまらない</v>
      </c>
      <c r="W402" s="31" t="str">
        <f t="shared" ca="1" si="87"/>
        <v>全く当てはまらない</v>
      </c>
      <c r="X402" s="31" t="str">
        <f t="shared" ca="1" si="88"/>
        <v/>
      </c>
      <c r="Y402" s="31" t="str">
        <f t="shared" ca="1" si="89"/>
        <v/>
      </c>
      <c r="Z402" s="31" t="str">
        <f t="shared" ca="1" si="90"/>
        <v/>
      </c>
    </row>
    <row r="403" spans="1:26" ht="20">
      <c r="A403"/>
      <c r="F403" s="160" t="s">
        <v>714</v>
      </c>
      <c r="G403" s="160" t="s">
        <v>737</v>
      </c>
      <c r="H403" s="160">
        <v>5</v>
      </c>
      <c r="I403" s="160">
        <v>23</v>
      </c>
      <c r="J403" s="162" t="str">
        <f t="shared" si="78"/>
        <v>中２</v>
      </c>
      <c r="K403" s="162" t="str">
        <f t="shared" si="79"/>
        <v>H30</v>
      </c>
      <c r="L403" s="162" t="str">
        <f t="shared" si="81"/>
        <v>H30_中２</v>
      </c>
      <c r="M403" s="162">
        <f>+MATCH(K403&amp;"_"&amp;qidlist!J403,original!$1:$1,0)+2</f>
        <v>33</v>
      </c>
      <c r="N403" s="162" t="str">
        <f>+"qestionlist!"&amp;ADDRESS(1,MATCH(K403&amp;"_"&amp;qidlist!J403,original!$1:$1,0)+1)&amp;":"&amp;ADDRESS(10000,MATCH(K403&amp;"_"&amp;qidlist!J403,original!$1:$1,0)+1)</f>
        <v>qestionlist!$AF$1:$AF$10000</v>
      </c>
      <c r="O403" s="163" t="str">
        <f ca="1">+INDEX(qestionlist!AR:AR,MATCH(qidlist!I403,INDIRECT(qidlist!N403),0))</f>
        <v>勉強のできる友達と同じやり方でやる_人的リソース方略</v>
      </c>
      <c r="P403" s="163" t="str">
        <f ca="1">+INDEX(qes_num_corr!K:K,MATCH(qidlist!O403,qes_num_corr!I:I,0),0)</f>
        <v>q26</v>
      </c>
      <c r="Q403" s="31" t="str">
        <f t="shared" ca="1" si="80"/>
        <v>中2q26</v>
      </c>
      <c r="R403" s="31" t="str">
        <f t="shared" ca="1" si="82"/>
        <v>勉強のできる友達と，同じやり方で勉強する</v>
      </c>
      <c r="S403" s="31" t="str">
        <f t="shared" ca="1" si="83"/>
        <v>よく当てはまる</v>
      </c>
      <c r="T403" s="31" t="str">
        <f t="shared" ca="1" si="84"/>
        <v>少し当てはまる</v>
      </c>
      <c r="U403" s="31" t="str">
        <f t="shared" ca="1" si="85"/>
        <v>どちらともいえない</v>
      </c>
      <c r="V403" s="31" t="str">
        <f t="shared" ca="1" si="86"/>
        <v>あまり当てはまらない</v>
      </c>
      <c r="W403" s="31" t="str">
        <f t="shared" ca="1" si="87"/>
        <v>全く当てはまらない</v>
      </c>
      <c r="X403" s="31" t="str">
        <f t="shared" ca="1" si="88"/>
        <v/>
      </c>
      <c r="Y403" s="31" t="str">
        <f t="shared" ca="1" si="89"/>
        <v/>
      </c>
      <c r="Z403" s="31" t="str">
        <f t="shared" ca="1" si="90"/>
        <v/>
      </c>
    </row>
    <row r="404" spans="1:26" ht="20">
      <c r="A404"/>
      <c r="F404" s="160" t="s">
        <v>714</v>
      </c>
      <c r="G404" s="160" t="s">
        <v>738</v>
      </c>
      <c r="H404" s="160">
        <v>5</v>
      </c>
      <c r="I404" s="160">
        <v>24</v>
      </c>
      <c r="J404" s="162" t="str">
        <f t="shared" si="78"/>
        <v>中２</v>
      </c>
      <c r="K404" s="162" t="str">
        <f t="shared" si="79"/>
        <v>H30</v>
      </c>
      <c r="L404" s="162" t="str">
        <f t="shared" si="81"/>
        <v>H30_中２</v>
      </c>
      <c r="M404" s="162">
        <f>+MATCH(K404&amp;"_"&amp;qidlist!J404,original!$1:$1,0)+2</f>
        <v>33</v>
      </c>
      <c r="N404" s="162" t="str">
        <f>+"qestionlist!"&amp;ADDRESS(1,MATCH(K404&amp;"_"&amp;qidlist!J404,original!$1:$1,0)+1)&amp;":"&amp;ADDRESS(10000,MATCH(K404&amp;"_"&amp;qidlist!J404,original!$1:$1,0)+1)</f>
        <v>qestionlist!$AF$1:$AF$10000</v>
      </c>
      <c r="O404" s="163" t="str">
        <f ca="1">+INDEX(qestionlist!AR:AR,MATCH(qidlist!I404,INDIRECT(qidlist!N404),0))</f>
        <v>正しいか確かめる_プランニング方略</v>
      </c>
      <c r="P404" s="163" t="str">
        <f ca="1">+INDEX(qes_num_corr!K:K,MATCH(qidlist!O404,qes_num_corr!I:I,0),0)</f>
        <v>q13</v>
      </c>
      <c r="Q404" s="31" t="str">
        <f t="shared" ca="1" si="80"/>
        <v>中2q13</v>
      </c>
      <c r="R404" s="31" t="str">
        <f t="shared" ca="1" si="82"/>
        <v>勉強をしているときに，やっていることが正しくできているかどうかを確かめる</v>
      </c>
      <c r="S404" s="31" t="str">
        <f t="shared" ca="1" si="83"/>
        <v>よく当てはまる</v>
      </c>
      <c r="T404" s="31" t="str">
        <f t="shared" ca="1" si="84"/>
        <v>少し当てはまる</v>
      </c>
      <c r="U404" s="31" t="str">
        <f t="shared" ca="1" si="85"/>
        <v>どちらともいえない</v>
      </c>
      <c r="V404" s="31" t="str">
        <f t="shared" ca="1" si="86"/>
        <v>あまり当てはまらない</v>
      </c>
      <c r="W404" s="31" t="str">
        <f t="shared" ca="1" si="87"/>
        <v>全く当てはまらない</v>
      </c>
      <c r="X404" s="31" t="str">
        <f t="shared" ca="1" si="88"/>
        <v/>
      </c>
      <c r="Y404" s="31" t="str">
        <f t="shared" ca="1" si="89"/>
        <v/>
      </c>
      <c r="Z404" s="31" t="str">
        <f t="shared" ca="1" si="90"/>
        <v/>
      </c>
    </row>
    <row r="405" spans="1:26" ht="20">
      <c r="A405"/>
      <c r="F405" s="160" t="s">
        <v>714</v>
      </c>
      <c r="G405" s="160" t="s">
        <v>739</v>
      </c>
      <c r="H405" s="160">
        <v>5</v>
      </c>
      <c r="I405" s="160">
        <v>25</v>
      </c>
      <c r="J405" s="162" t="str">
        <f t="shared" si="78"/>
        <v>中２</v>
      </c>
      <c r="K405" s="162" t="str">
        <f t="shared" si="79"/>
        <v>H30</v>
      </c>
      <c r="L405" s="162" t="str">
        <f t="shared" si="81"/>
        <v>H30_中２</v>
      </c>
      <c r="M405" s="162">
        <f>+MATCH(K405&amp;"_"&amp;qidlist!J405,original!$1:$1,0)+2</f>
        <v>33</v>
      </c>
      <c r="N405" s="162" t="str">
        <f>+"qestionlist!"&amp;ADDRESS(1,MATCH(K405&amp;"_"&amp;qidlist!J405,original!$1:$1,0)+1)&amp;":"&amp;ADDRESS(10000,MATCH(K405&amp;"_"&amp;qidlist!J405,original!$1:$1,0)+1)</f>
        <v>qestionlist!$AF$1:$AF$10000</v>
      </c>
      <c r="O405" s="163" t="str">
        <f ca="1">+INDEX(qestionlist!AR:AR,MATCH(qidlist!I405,INDIRECT(qidlist!N405),0))</f>
        <v>計画に沿って行う_プランニング方略</v>
      </c>
      <c r="P405" s="163" t="str">
        <f ca="1">+INDEX(qes_num_corr!K:K,MATCH(qidlist!O405,qes_num_corr!I:I,0),0)</f>
        <v>q14</v>
      </c>
      <c r="Q405" s="31" t="str">
        <f t="shared" ca="1" si="80"/>
        <v>中2q14</v>
      </c>
      <c r="R405" s="31" t="str">
        <f t="shared" ca="1" si="82"/>
        <v>勉強するときは，自分で決めた計画に沿って行う</v>
      </c>
      <c r="S405" s="31" t="str">
        <f t="shared" ca="1" si="83"/>
        <v>よく当てはまる</v>
      </c>
      <c r="T405" s="31" t="str">
        <f t="shared" ca="1" si="84"/>
        <v>少し当てはまる</v>
      </c>
      <c r="U405" s="31" t="str">
        <f t="shared" ca="1" si="85"/>
        <v>どちらともいえない</v>
      </c>
      <c r="V405" s="31" t="str">
        <f t="shared" ca="1" si="86"/>
        <v>あまり当てはまらない</v>
      </c>
      <c r="W405" s="31" t="str">
        <f t="shared" ca="1" si="87"/>
        <v>全く当てはまらない</v>
      </c>
      <c r="X405" s="31" t="str">
        <f t="shared" ca="1" si="88"/>
        <v/>
      </c>
      <c r="Y405" s="31" t="str">
        <f t="shared" ca="1" si="89"/>
        <v/>
      </c>
      <c r="Z405" s="31" t="str">
        <f t="shared" ca="1" si="90"/>
        <v/>
      </c>
    </row>
    <row r="406" spans="1:26" ht="20">
      <c r="A406"/>
      <c r="F406" s="160" t="s">
        <v>714</v>
      </c>
      <c r="G406" s="160" t="s">
        <v>740</v>
      </c>
      <c r="H406" s="160">
        <v>5</v>
      </c>
      <c r="I406" s="160">
        <v>26</v>
      </c>
      <c r="J406" s="162" t="str">
        <f t="shared" si="78"/>
        <v>中２</v>
      </c>
      <c r="K406" s="162" t="str">
        <f t="shared" si="79"/>
        <v>H30</v>
      </c>
      <c r="L406" s="162" t="str">
        <f t="shared" si="81"/>
        <v>H30_中２</v>
      </c>
      <c r="M406" s="162">
        <f>+MATCH(K406&amp;"_"&amp;qidlist!J406,original!$1:$1,0)+2</f>
        <v>33</v>
      </c>
      <c r="N406" s="162" t="str">
        <f>+"qestionlist!"&amp;ADDRESS(1,MATCH(K406&amp;"_"&amp;qidlist!J406,original!$1:$1,0)+1)&amp;":"&amp;ADDRESS(10000,MATCH(K406&amp;"_"&amp;qidlist!J406,original!$1:$1,0)+1)</f>
        <v>qestionlist!$AF$1:$AF$10000</v>
      </c>
      <c r="O406" s="163" t="str">
        <f ca="1">+INDEX(qestionlist!AR:AR,MATCH(qidlist!I406,INDIRECT(qidlist!N406),0))</f>
        <v>嫌なところもよい成績をとるためにがんばる_努力調整方略</v>
      </c>
      <c r="P406" s="163" t="str">
        <f ca="1">+INDEX(qes_num_corr!K:K,MATCH(qidlist!O406,qes_num_corr!I:I,0),0)</f>
        <v>q36</v>
      </c>
      <c r="Q406" s="31" t="str">
        <f t="shared" ca="1" si="80"/>
        <v>中2q36</v>
      </c>
      <c r="R406" s="31" t="str">
        <f t="shared" ca="1" si="82"/>
        <v>今やっていることが気に入らなかったとしても，学校の勉強でよい成績をとるために一生懸命がんばる</v>
      </c>
      <c r="S406" s="31" t="str">
        <f t="shared" ca="1" si="83"/>
        <v>よく当てはまる</v>
      </c>
      <c r="T406" s="31" t="str">
        <f t="shared" ca="1" si="84"/>
        <v>少し当てはまる</v>
      </c>
      <c r="U406" s="31" t="str">
        <f t="shared" ca="1" si="85"/>
        <v>どちらともいえない</v>
      </c>
      <c r="V406" s="31" t="str">
        <f t="shared" ca="1" si="86"/>
        <v>あまり当てはまらない</v>
      </c>
      <c r="W406" s="31" t="str">
        <f t="shared" ca="1" si="87"/>
        <v>全く当てはまらない</v>
      </c>
      <c r="X406" s="31" t="str">
        <f t="shared" ca="1" si="88"/>
        <v/>
      </c>
      <c r="Y406" s="31" t="str">
        <f t="shared" ca="1" si="89"/>
        <v/>
      </c>
      <c r="Z406" s="31" t="str">
        <f t="shared" ca="1" si="90"/>
        <v/>
      </c>
    </row>
    <row r="407" spans="1:26" ht="20">
      <c r="A407"/>
      <c r="F407" s="160" t="s">
        <v>714</v>
      </c>
      <c r="G407" s="160" t="s">
        <v>741</v>
      </c>
      <c r="H407" s="160">
        <v>5</v>
      </c>
      <c r="I407" s="160">
        <v>27</v>
      </c>
      <c r="J407" s="162" t="str">
        <f t="shared" si="78"/>
        <v>中２</v>
      </c>
      <c r="K407" s="162" t="str">
        <f t="shared" si="79"/>
        <v>H30</v>
      </c>
      <c r="L407" s="162" t="str">
        <f t="shared" si="81"/>
        <v>H30_中２</v>
      </c>
      <c r="M407" s="162">
        <f>+MATCH(K407&amp;"_"&amp;qidlist!J407,original!$1:$1,0)+2</f>
        <v>33</v>
      </c>
      <c r="N407" s="162" t="str">
        <f>+"qestionlist!"&amp;ADDRESS(1,MATCH(K407&amp;"_"&amp;qidlist!J407,original!$1:$1,0)+1)&amp;":"&amp;ADDRESS(10000,MATCH(K407&amp;"_"&amp;qidlist!J407,original!$1:$1,0)+1)</f>
        <v>qestionlist!$AF$1:$AF$10000</v>
      </c>
      <c r="O407" s="163" t="str">
        <f ca="1">+INDEX(qestionlist!AR:AR,MATCH(qidlist!I407,INDIRECT(qidlist!N407),0))</f>
        <v>知っている言葉で理解する_認知的方略</v>
      </c>
      <c r="P407" s="163" t="str">
        <f ca="1">+INDEX(qes_num_corr!K:K,MATCH(qidlist!O407,qes_num_corr!I:I,0),0)</f>
        <v>q29</v>
      </c>
      <c r="Q407" s="31" t="str">
        <f t="shared" ca="1" si="80"/>
        <v>中2q29</v>
      </c>
      <c r="R407" s="31" t="str">
        <f t="shared" ca="1" si="82"/>
        <v>勉強をするときは，内容を自分の知っている言葉で理解するようにする</v>
      </c>
      <c r="S407" s="31" t="str">
        <f t="shared" ca="1" si="83"/>
        <v>よく当てはまる</v>
      </c>
      <c r="T407" s="31" t="str">
        <f t="shared" ca="1" si="84"/>
        <v>少し当てはまる</v>
      </c>
      <c r="U407" s="31" t="str">
        <f t="shared" ca="1" si="85"/>
        <v>どちらともいえない</v>
      </c>
      <c r="V407" s="31" t="str">
        <f t="shared" ca="1" si="86"/>
        <v>あまり当てはまらない</v>
      </c>
      <c r="W407" s="31" t="str">
        <f t="shared" ca="1" si="87"/>
        <v>全く当てはまらない</v>
      </c>
      <c r="X407" s="31" t="str">
        <f t="shared" ca="1" si="88"/>
        <v/>
      </c>
      <c r="Y407" s="31" t="str">
        <f t="shared" ca="1" si="89"/>
        <v/>
      </c>
      <c r="Z407" s="31" t="str">
        <f t="shared" ca="1" si="90"/>
        <v/>
      </c>
    </row>
    <row r="408" spans="1:26" ht="20">
      <c r="A408"/>
      <c r="F408" s="160" t="s">
        <v>714</v>
      </c>
      <c r="G408" s="160" t="s">
        <v>742</v>
      </c>
      <c r="H408" s="160">
        <v>5</v>
      </c>
      <c r="I408" s="160">
        <v>28</v>
      </c>
      <c r="J408" s="162" t="str">
        <f t="shared" si="78"/>
        <v>中２</v>
      </c>
      <c r="K408" s="162" t="str">
        <f t="shared" si="79"/>
        <v>H30</v>
      </c>
      <c r="L408" s="162" t="str">
        <f t="shared" si="81"/>
        <v>H30_中２</v>
      </c>
      <c r="M408" s="162">
        <f>+MATCH(K408&amp;"_"&amp;qidlist!J408,original!$1:$1,0)+2</f>
        <v>33</v>
      </c>
      <c r="N408" s="162" t="str">
        <f>+"qestionlist!"&amp;ADDRESS(1,MATCH(K408&amp;"_"&amp;qidlist!J408,original!$1:$1,0)+1)&amp;":"&amp;ADDRESS(10000,MATCH(K408&amp;"_"&amp;qidlist!J408,original!$1:$1,0)+1)</f>
        <v>qestionlist!$AF$1:$AF$10000</v>
      </c>
      <c r="O408" s="163" t="str">
        <f ca="1">+INDEX(qestionlist!AR:AR,MATCH(qidlist!I408,INDIRECT(qidlist!N408),0))</f>
        <v>繰り返し書いて覚える_作業方略</v>
      </c>
      <c r="P408" s="163" t="str">
        <f ca="1">+INDEX(qes_num_corr!K:K,MATCH(qidlist!O408,qes_num_corr!I:I,0),0)</f>
        <v>q21</v>
      </c>
      <c r="Q408" s="31" t="str">
        <f t="shared" ca="1" si="80"/>
        <v>中2q21</v>
      </c>
      <c r="R408" s="31" t="str">
        <f t="shared" ca="1" si="82"/>
        <v>勉強で大切なところは，繰り返して書くなどして覚える</v>
      </c>
      <c r="S408" s="31" t="str">
        <f t="shared" ca="1" si="83"/>
        <v>よく当てはまる</v>
      </c>
      <c r="T408" s="31" t="str">
        <f t="shared" ca="1" si="84"/>
        <v>少し当てはまる</v>
      </c>
      <c r="U408" s="31" t="str">
        <f t="shared" ca="1" si="85"/>
        <v>どちらともいえない</v>
      </c>
      <c r="V408" s="31" t="str">
        <f t="shared" ca="1" si="86"/>
        <v>あまり当てはまらない</v>
      </c>
      <c r="W408" s="31" t="str">
        <f t="shared" ca="1" si="87"/>
        <v>全く当てはまらない</v>
      </c>
      <c r="X408" s="31" t="str">
        <f t="shared" ca="1" si="88"/>
        <v/>
      </c>
      <c r="Y408" s="31" t="str">
        <f t="shared" ca="1" si="89"/>
        <v/>
      </c>
      <c r="Z408" s="31" t="str">
        <f t="shared" ca="1" si="90"/>
        <v/>
      </c>
    </row>
    <row r="409" spans="1:26" ht="20">
      <c r="A409"/>
      <c r="F409" s="160" t="s">
        <v>714</v>
      </c>
      <c r="G409" s="160" t="s">
        <v>743</v>
      </c>
      <c r="H409" s="160">
        <v>5</v>
      </c>
      <c r="I409" s="160">
        <v>29</v>
      </c>
      <c r="J409" s="162" t="str">
        <f t="shared" si="78"/>
        <v>中２</v>
      </c>
      <c r="K409" s="162" t="str">
        <f t="shared" si="79"/>
        <v>H30</v>
      </c>
      <c r="L409" s="162" t="str">
        <f t="shared" si="81"/>
        <v>H30_中２</v>
      </c>
      <c r="M409" s="162">
        <f>+MATCH(K409&amp;"_"&amp;qidlist!J409,original!$1:$1,0)+2</f>
        <v>33</v>
      </c>
      <c r="N409" s="162" t="str">
        <f>+"qestionlist!"&amp;ADDRESS(1,MATCH(K409&amp;"_"&amp;qidlist!J409,original!$1:$1,0)+1)&amp;":"&amp;ADDRESS(10000,MATCH(K409&amp;"_"&amp;qidlist!J409,original!$1:$1,0)+1)</f>
        <v>qestionlist!$AF$1:$AF$10000</v>
      </c>
      <c r="O409" s="163" t="str">
        <f ca="1">+INDEX(qestionlist!AR:AR,MATCH(qidlist!I409,INDIRECT(qidlist!N409),0))</f>
        <v>ミスをしないようにする【逆転項目】_勤勉性</v>
      </c>
      <c r="P409" s="163" t="str">
        <f ca="1">+INDEX(qes_num_corr!K:K,MATCH(qidlist!O409,qes_num_corr!I:I,0),0)</f>
        <v>q55</v>
      </c>
      <c r="Q409" s="31" t="str">
        <f t="shared" ca="1" si="80"/>
        <v>中2q55</v>
      </c>
      <c r="R409" s="31" t="str">
        <f t="shared" ca="1" si="82"/>
        <v>うっかりまちがえたりミスしたりしないように，やるべきことをやります</v>
      </c>
      <c r="S409" s="31" t="str">
        <f t="shared" ca="1" si="83"/>
        <v>ほとんど当てはまらない</v>
      </c>
      <c r="T409" s="31" t="str">
        <f t="shared" ca="1" si="84"/>
        <v>あまり当てはまらない</v>
      </c>
      <c r="U409" s="31" t="str">
        <f t="shared" ca="1" si="85"/>
        <v>どちらでもない</v>
      </c>
      <c r="V409" s="31" t="str">
        <f t="shared" ca="1" si="86"/>
        <v>少し当てはまる</v>
      </c>
      <c r="W409" s="31" t="str">
        <f t="shared" ca="1" si="87"/>
        <v>ほとんど当てはまる</v>
      </c>
      <c r="X409" s="31" t="str">
        <f t="shared" ca="1" si="88"/>
        <v/>
      </c>
      <c r="Y409" s="31" t="str">
        <f t="shared" ca="1" si="89"/>
        <v/>
      </c>
      <c r="Z409" s="31" t="str">
        <f t="shared" ca="1" si="90"/>
        <v/>
      </c>
    </row>
    <row r="410" spans="1:26" ht="20">
      <c r="A410"/>
      <c r="F410" s="160" t="s">
        <v>714</v>
      </c>
      <c r="G410" s="160" t="s">
        <v>744</v>
      </c>
      <c r="H410" s="160">
        <v>5</v>
      </c>
      <c r="I410" s="160">
        <v>30</v>
      </c>
      <c r="J410" s="162" t="str">
        <f t="shared" si="78"/>
        <v>中２</v>
      </c>
      <c r="K410" s="162" t="str">
        <f t="shared" si="79"/>
        <v>H30</v>
      </c>
      <c r="L410" s="162" t="str">
        <f t="shared" si="81"/>
        <v>H30_中２</v>
      </c>
      <c r="M410" s="162">
        <f>+MATCH(K410&amp;"_"&amp;qidlist!J410,original!$1:$1,0)+2</f>
        <v>33</v>
      </c>
      <c r="N410" s="162" t="str">
        <f>+"qestionlist!"&amp;ADDRESS(1,MATCH(K410&amp;"_"&amp;qidlist!J410,original!$1:$1,0)+1)&amp;":"&amp;ADDRESS(10000,MATCH(K410&amp;"_"&amp;qidlist!J410,original!$1:$1,0)+1)</f>
        <v>qestionlist!$AF$1:$AF$10000</v>
      </c>
      <c r="O410" s="163" t="str">
        <f ca="1">+INDEX(qestionlist!AR:AR,MATCH(qidlist!I410,INDIRECT(qidlist!N410),0))</f>
        <v>楽しみながらがんばる【逆転項目】_勤勉性</v>
      </c>
      <c r="P410" s="163" t="str">
        <f ca="1">+INDEX(qes_num_corr!K:K,MATCH(qidlist!O410,qes_num_corr!I:I,0),0)</f>
        <v>q56</v>
      </c>
      <c r="Q410" s="31" t="str">
        <f t="shared" ca="1" si="80"/>
        <v>中2q56</v>
      </c>
      <c r="R410" s="31" t="str">
        <f t="shared" ca="1" si="82"/>
        <v>ものごとは楽しみながらがんばってやります</v>
      </c>
      <c r="S410" s="31" t="str">
        <f t="shared" ca="1" si="83"/>
        <v>ほとんど当てはまらない</v>
      </c>
      <c r="T410" s="31" t="str">
        <f t="shared" ca="1" si="84"/>
        <v>あまり当てはまらない</v>
      </c>
      <c r="U410" s="31" t="str">
        <f t="shared" ca="1" si="85"/>
        <v>どちらでもない</v>
      </c>
      <c r="V410" s="31" t="str">
        <f t="shared" ca="1" si="86"/>
        <v>少し当てはまる</v>
      </c>
      <c r="W410" s="31" t="str">
        <f t="shared" ca="1" si="87"/>
        <v>ほとんど当てはまる</v>
      </c>
      <c r="X410" s="31" t="str">
        <f t="shared" ca="1" si="88"/>
        <v/>
      </c>
      <c r="Y410" s="31" t="str">
        <f t="shared" ca="1" si="89"/>
        <v/>
      </c>
      <c r="Z410" s="31" t="str">
        <f t="shared" ca="1" si="90"/>
        <v/>
      </c>
    </row>
    <row r="411" spans="1:26" ht="20">
      <c r="A411"/>
      <c r="F411" s="160" t="s">
        <v>714</v>
      </c>
      <c r="G411" s="160" t="s">
        <v>745</v>
      </c>
      <c r="H411" s="160">
        <v>5</v>
      </c>
      <c r="I411" s="160">
        <v>31</v>
      </c>
      <c r="J411" s="162" t="str">
        <f t="shared" si="78"/>
        <v>中２</v>
      </c>
      <c r="K411" s="162" t="str">
        <f t="shared" si="79"/>
        <v>H30</v>
      </c>
      <c r="L411" s="162" t="str">
        <f t="shared" si="81"/>
        <v>H30_中２</v>
      </c>
      <c r="M411" s="162">
        <f>+MATCH(K411&amp;"_"&amp;qidlist!J411,original!$1:$1,0)+2</f>
        <v>33</v>
      </c>
      <c r="N411" s="162" t="str">
        <f>+"qestionlist!"&amp;ADDRESS(1,MATCH(K411&amp;"_"&amp;qidlist!J411,original!$1:$1,0)+1)&amp;":"&amp;ADDRESS(10000,MATCH(K411&amp;"_"&amp;qidlist!J411,original!$1:$1,0)+1)</f>
        <v>qestionlist!$AF$1:$AF$10000</v>
      </c>
      <c r="O411" s="163" t="str">
        <f ca="1">+INDEX(qestionlist!AR:AR,MATCH(qidlist!I411,INDIRECT(qidlist!N411),0))</f>
        <v>やるべきことに関わる【逆転項目】_勤勉性</v>
      </c>
      <c r="P411" s="163" t="str">
        <f ca="1">+INDEX(qes_num_corr!K:K,MATCH(qidlist!O411,qes_num_corr!I:I,0),0)</f>
        <v>q57</v>
      </c>
      <c r="Q411" s="31" t="str">
        <f t="shared" ca="1" si="80"/>
        <v>中2q57</v>
      </c>
      <c r="R411" s="31" t="str">
        <f t="shared" ca="1" si="82"/>
        <v>自分がやるべきことにはきちんと関わります</v>
      </c>
      <c r="S411" s="31" t="str">
        <f t="shared" ca="1" si="83"/>
        <v>ほとんど当てはまらない</v>
      </c>
      <c r="T411" s="31" t="str">
        <f t="shared" ca="1" si="84"/>
        <v>あまり当てはまらない</v>
      </c>
      <c r="U411" s="31" t="str">
        <f t="shared" ca="1" si="85"/>
        <v>どちらでもない</v>
      </c>
      <c r="V411" s="31" t="str">
        <f t="shared" ca="1" si="86"/>
        <v>少し当てはまる</v>
      </c>
      <c r="W411" s="31" t="str">
        <f t="shared" ca="1" si="87"/>
        <v>ほとんど当てはまる</v>
      </c>
      <c r="X411" s="31" t="str">
        <f t="shared" ca="1" si="88"/>
        <v/>
      </c>
      <c r="Y411" s="31" t="str">
        <f t="shared" ca="1" si="89"/>
        <v/>
      </c>
      <c r="Z411" s="31" t="str">
        <f t="shared" ca="1" si="90"/>
        <v/>
      </c>
    </row>
    <row r="412" spans="1:26" ht="20">
      <c r="A412"/>
      <c r="F412" s="160" t="s">
        <v>714</v>
      </c>
      <c r="G412" s="160" t="s">
        <v>746</v>
      </c>
      <c r="H412" s="160">
        <v>5</v>
      </c>
      <c r="I412" s="160">
        <v>32</v>
      </c>
      <c r="J412" s="162" t="str">
        <f t="shared" si="78"/>
        <v>中２</v>
      </c>
      <c r="K412" s="162" t="str">
        <f t="shared" si="79"/>
        <v>H30</v>
      </c>
      <c r="L412" s="162" t="str">
        <f t="shared" si="81"/>
        <v>H30_中２</v>
      </c>
      <c r="M412" s="162">
        <f>+MATCH(K412&amp;"_"&amp;qidlist!J412,original!$1:$1,0)+2</f>
        <v>33</v>
      </c>
      <c r="N412" s="162" t="str">
        <f>+"qestionlist!"&amp;ADDRESS(1,MATCH(K412&amp;"_"&amp;qidlist!J412,original!$1:$1,0)+1)&amp;":"&amp;ADDRESS(10000,MATCH(K412&amp;"_"&amp;qidlist!J412,original!$1:$1,0)+1)</f>
        <v>qestionlist!$AF$1:$AF$10000</v>
      </c>
      <c r="O412" s="163" t="str">
        <f ca="1">+INDEX(qestionlist!AR:AR,MATCH(qidlist!I412,INDIRECT(qidlist!N412),0))</f>
        <v>授業に集中する【逆転項目】_勤勉性</v>
      </c>
      <c r="P412" s="163" t="str">
        <f ca="1">+INDEX(qes_num_corr!K:K,MATCH(qidlist!O412,qes_num_corr!I:I,0),0)</f>
        <v>q58</v>
      </c>
      <c r="Q412" s="31" t="str">
        <f t="shared" ca="1" si="80"/>
        <v>中2q58</v>
      </c>
      <c r="R412" s="31" t="str">
        <f t="shared" ca="1" si="82"/>
        <v>授業中は自分がやっていることに集中します</v>
      </c>
      <c r="S412" s="31" t="str">
        <f t="shared" ca="1" si="83"/>
        <v>ほとんど当てはまらない</v>
      </c>
      <c r="T412" s="31" t="str">
        <f t="shared" ca="1" si="84"/>
        <v>あまり当てはまらない</v>
      </c>
      <c r="U412" s="31" t="str">
        <f t="shared" ca="1" si="85"/>
        <v>どちらでもない</v>
      </c>
      <c r="V412" s="31" t="str">
        <f t="shared" ca="1" si="86"/>
        <v>少し当てはまる</v>
      </c>
      <c r="W412" s="31" t="str">
        <f t="shared" ca="1" si="87"/>
        <v>ほとんど当てはまる</v>
      </c>
      <c r="X412" s="31" t="str">
        <f t="shared" ca="1" si="88"/>
        <v/>
      </c>
      <c r="Y412" s="31" t="str">
        <f t="shared" ca="1" si="89"/>
        <v/>
      </c>
      <c r="Z412" s="31" t="str">
        <f t="shared" ca="1" si="90"/>
        <v/>
      </c>
    </row>
    <row r="413" spans="1:26" ht="20">
      <c r="A413"/>
      <c r="F413" s="160" t="s">
        <v>714</v>
      </c>
      <c r="G413" s="160" t="s">
        <v>747</v>
      </c>
      <c r="H413" s="160">
        <v>5</v>
      </c>
      <c r="I413" s="160">
        <v>33</v>
      </c>
      <c r="J413" s="162" t="str">
        <f t="shared" si="78"/>
        <v>中２</v>
      </c>
      <c r="K413" s="162" t="str">
        <f t="shared" si="79"/>
        <v>H30</v>
      </c>
      <c r="L413" s="162" t="str">
        <f t="shared" si="81"/>
        <v>H30_中２</v>
      </c>
      <c r="M413" s="162">
        <f>+MATCH(K413&amp;"_"&amp;qidlist!J413,original!$1:$1,0)+2</f>
        <v>33</v>
      </c>
      <c r="N413" s="162" t="str">
        <f>+"qestionlist!"&amp;ADDRESS(1,MATCH(K413&amp;"_"&amp;qidlist!J413,original!$1:$1,0)+1)&amp;":"&amp;ADDRESS(10000,MATCH(K413&amp;"_"&amp;qidlist!J413,original!$1:$1,0)+1)</f>
        <v>qestionlist!$AF$1:$AF$10000</v>
      </c>
      <c r="O413" s="163" t="str">
        <f ca="1">+INDEX(qestionlist!AR:AR,MATCH(qidlist!I413,INDIRECT(qidlist!N413),0))</f>
        <v>宿題ができたかを確認する【逆転項目】_勤勉性</v>
      </c>
      <c r="P413" s="163" t="str">
        <f ca="1">+INDEX(qes_num_corr!K:K,MATCH(qidlist!O413,qes_num_corr!I:I,0),0)</f>
        <v>q59</v>
      </c>
      <c r="Q413" s="31" t="str">
        <f t="shared" ca="1" si="80"/>
        <v>中2q59</v>
      </c>
      <c r="R413" s="31" t="str">
        <f t="shared" ca="1" si="82"/>
        <v>宿題が終わったとき，ちゃんとできたかどうか何度も確認をします</v>
      </c>
      <c r="S413" s="31" t="str">
        <f t="shared" ca="1" si="83"/>
        <v>ほとんど当てはまらない</v>
      </c>
      <c r="T413" s="31" t="str">
        <f t="shared" ca="1" si="84"/>
        <v>あまり当てはまらない</v>
      </c>
      <c r="U413" s="31" t="str">
        <f t="shared" ca="1" si="85"/>
        <v>どちらでもない</v>
      </c>
      <c r="V413" s="31" t="str">
        <f t="shared" ca="1" si="86"/>
        <v>少し当てはまる</v>
      </c>
      <c r="W413" s="31" t="str">
        <f t="shared" ca="1" si="87"/>
        <v>ほとんど当てはまる</v>
      </c>
      <c r="X413" s="31" t="str">
        <f t="shared" ca="1" si="88"/>
        <v/>
      </c>
      <c r="Y413" s="31" t="str">
        <f t="shared" ca="1" si="89"/>
        <v/>
      </c>
      <c r="Z413" s="31" t="str">
        <f t="shared" ca="1" si="90"/>
        <v/>
      </c>
    </row>
    <row r="414" spans="1:26" ht="20">
      <c r="A414"/>
      <c r="F414" s="160" t="s">
        <v>714</v>
      </c>
      <c r="G414" s="160" t="s">
        <v>748</v>
      </c>
      <c r="H414" s="160">
        <v>5</v>
      </c>
      <c r="I414" s="160">
        <v>34</v>
      </c>
      <c r="J414" s="162" t="str">
        <f t="shared" si="78"/>
        <v>中２</v>
      </c>
      <c r="K414" s="162" t="str">
        <f t="shared" si="79"/>
        <v>H30</v>
      </c>
      <c r="L414" s="162" t="str">
        <f t="shared" si="81"/>
        <v>H30_中２</v>
      </c>
      <c r="M414" s="162">
        <f>+MATCH(K414&amp;"_"&amp;qidlist!J414,original!$1:$1,0)+2</f>
        <v>33</v>
      </c>
      <c r="N414" s="162" t="str">
        <f>+"qestionlist!"&amp;ADDRESS(1,MATCH(K414&amp;"_"&amp;qidlist!J414,original!$1:$1,0)+1)&amp;":"&amp;ADDRESS(10000,MATCH(K414&amp;"_"&amp;qidlist!J414,original!$1:$1,0)+1)</f>
        <v>qestionlist!$AF$1:$AF$10000</v>
      </c>
      <c r="O414" s="163" t="str">
        <f ca="1">+INDEX(qestionlist!AR:AR,MATCH(qidlist!I414,INDIRECT(qidlist!N414),0))</f>
        <v>ルールや順番を守る【逆転項目】_勤勉性</v>
      </c>
      <c r="P414" s="163" t="str">
        <f ca="1">+INDEX(qes_num_corr!K:K,MATCH(qidlist!O414,qes_num_corr!I:I,0),0)</f>
        <v>q60</v>
      </c>
      <c r="Q414" s="31" t="str">
        <f t="shared" ca="1" si="80"/>
        <v>中2q60</v>
      </c>
      <c r="R414" s="31" t="str">
        <f t="shared" ca="1" si="82"/>
        <v>ルールや順番は守ります</v>
      </c>
      <c r="S414" s="31" t="str">
        <f t="shared" ca="1" si="83"/>
        <v>ほとんど当てはまらない</v>
      </c>
      <c r="T414" s="31" t="str">
        <f t="shared" ca="1" si="84"/>
        <v>あまり当てはまらない</v>
      </c>
      <c r="U414" s="31" t="str">
        <f t="shared" ca="1" si="85"/>
        <v>どちらでもない</v>
      </c>
      <c r="V414" s="31" t="str">
        <f t="shared" ca="1" si="86"/>
        <v>少し当てはまる</v>
      </c>
      <c r="W414" s="31" t="str">
        <f t="shared" ca="1" si="87"/>
        <v>ほとんど当てはまる</v>
      </c>
      <c r="X414" s="31" t="str">
        <f t="shared" ca="1" si="88"/>
        <v/>
      </c>
      <c r="Y414" s="31" t="str">
        <f t="shared" ca="1" si="89"/>
        <v/>
      </c>
      <c r="Z414" s="31" t="str">
        <f t="shared" ca="1" si="90"/>
        <v/>
      </c>
    </row>
    <row r="415" spans="1:26" ht="20">
      <c r="A415"/>
      <c r="F415" s="160" t="s">
        <v>714</v>
      </c>
      <c r="G415" s="160" t="s">
        <v>749</v>
      </c>
      <c r="H415" s="160">
        <v>5</v>
      </c>
      <c r="I415" s="160">
        <v>35</v>
      </c>
      <c r="J415" s="162" t="str">
        <f t="shared" si="78"/>
        <v>中２</v>
      </c>
      <c r="K415" s="162" t="str">
        <f t="shared" si="79"/>
        <v>H30</v>
      </c>
      <c r="L415" s="162" t="str">
        <f t="shared" si="81"/>
        <v>H30_中２</v>
      </c>
      <c r="M415" s="162">
        <f>+MATCH(K415&amp;"_"&amp;qidlist!J415,original!$1:$1,0)+2</f>
        <v>33</v>
      </c>
      <c r="N415" s="162" t="str">
        <f>+"qestionlist!"&amp;ADDRESS(1,MATCH(K415&amp;"_"&amp;qidlist!J415,original!$1:$1,0)+1)&amp;":"&amp;ADDRESS(10000,MATCH(K415&amp;"_"&amp;qidlist!J415,original!$1:$1,0)+1)</f>
        <v>qestionlist!$AF$1:$AF$10000</v>
      </c>
      <c r="O415" s="163" t="str">
        <f ca="1">+INDEX(qestionlist!AR:AR,MATCH(qidlist!I415,INDIRECT(qidlist!N415),0))</f>
        <v>約束を守る【逆転項目】_勤勉性</v>
      </c>
      <c r="P415" s="163" t="str">
        <f ca="1">+INDEX(qes_num_corr!K:K,MATCH(qidlist!O415,qes_num_corr!I:I,0),0)</f>
        <v>q61</v>
      </c>
      <c r="Q415" s="31" t="str">
        <f t="shared" ca="1" si="80"/>
        <v>中2q61</v>
      </c>
      <c r="R415" s="31" t="str">
        <f t="shared" ca="1" si="82"/>
        <v>だれかと約束をしたら，それを守ります</v>
      </c>
      <c r="S415" s="31" t="str">
        <f t="shared" ca="1" si="83"/>
        <v>ほとんど当てはまらない</v>
      </c>
      <c r="T415" s="31" t="str">
        <f t="shared" ca="1" si="84"/>
        <v>あまり当てはまらない</v>
      </c>
      <c r="U415" s="31" t="str">
        <f t="shared" ca="1" si="85"/>
        <v>どちらでもない</v>
      </c>
      <c r="V415" s="31" t="str">
        <f t="shared" ca="1" si="86"/>
        <v>少し当てはまる</v>
      </c>
      <c r="W415" s="31" t="str">
        <f t="shared" ca="1" si="87"/>
        <v>ほとんど当てはまる</v>
      </c>
      <c r="X415" s="31" t="str">
        <f t="shared" ca="1" si="88"/>
        <v/>
      </c>
      <c r="Y415" s="31" t="str">
        <f t="shared" ca="1" si="89"/>
        <v/>
      </c>
      <c r="Z415" s="31" t="str">
        <f t="shared" ca="1" si="90"/>
        <v/>
      </c>
    </row>
    <row r="416" spans="1:26" ht="20">
      <c r="A416"/>
      <c r="F416" s="160" t="s">
        <v>714</v>
      </c>
      <c r="G416" s="160" t="s">
        <v>750</v>
      </c>
      <c r="H416" s="160">
        <v>5</v>
      </c>
      <c r="I416" s="160">
        <v>36</v>
      </c>
      <c r="J416" s="162" t="str">
        <f t="shared" ref="J416:J479" si="91">+INDEX($A$4:$A$9,MATCH(F416,$B$4:$B$9,0),0)</f>
        <v>中２</v>
      </c>
      <c r="K416" s="162" t="str">
        <f t="shared" ref="K416:K479" si="92">+$B$1</f>
        <v>H30</v>
      </c>
      <c r="L416" s="162" t="str">
        <f t="shared" si="81"/>
        <v>H30_中２</v>
      </c>
      <c r="M416" s="162">
        <f>+MATCH(K416&amp;"_"&amp;qidlist!J416,original!$1:$1,0)+2</f>
        <v>33</v>
      </c>
      <c r="N416" s="162" t="str">
        <f>+"qestionlist!"&amp;ADDRESS(1,MATCH(K416&amp;"_"&amp;qidlist!J416,original!$1:$1,0)+1)&amp;":"&amp;ADDRESS(10000,MATCH(K416&amp;"_"&amp;qidlist!J416,original!$1:$1,0)+1)</f>
        <v>qestionlist!$AF$1:$AF$10000</v>
      </c>
      <c r="O416" s="163" t="str">
        <f ca="1">+INDEX(qestionlist!AR:AR,MATCH(qidlist!I416,INDIRECT(qidlist!N416),0))</f>
        <v>周囲がちらかっている_勤勉性</v>
      </c>
      <c r="P416" s="163" t="str">
        <f ca="1">+INDEX(qes_num_corr!K:K,MATCH(qidlist!O416,qes_num_corr!I:I,0),0)</f>
        <v>q62</v>
      </c>
      <c r="Q416" s="31" t="str">
        <f t="shared" ref="Q416:Q479" ca="1" si="93">INDEX($A$11:$A$16,MATCH(F416,$B$11:$B$16,0),0)&amp;P416</f>
        <v>中2q62</v>
      </c>
      <c r="R416" s="31" t="str">
        <f t="shared" ca="1" si="82"/>
        <v>自分の部屋や机のまわりは散らかっています</v>
      </c>
      <c r="S416" s="31" t="str">
        <f t="shared" ca="1" si="83"/>
        <v>ほとんど当てはまらない</v>
      </c>
      <c r="T416" s="31" t="str">
        <f t="shared" ca="1" si="84"/>
        <v>あまり当てはまらない</v>
      </c>
      <c r="U416" s="31" t="str">
        <f t="shared" ca="1" si="85"/>
        <v>どちらでもない</v>
      </c>
      <c r="V416" s="31" t="str">
        <f t="shared" ca="1" si="86"/>
        <v>少し当てはまる</v>
      </c>
      <c r="W416" s="31" t="str">
        <f t="shared" ca="1" si="87"/>
        <v>ほとんど当てはまる</v>
      </c>
      <c r="X416" s="31" t="str">
        <f t="shared" ca="1" si="88"/>
        <v/>
      </c>
      <c r="Y416" s="31" t="str">
        <f t="shared" ca="1" si="89"/>
        <v/>
      </c>
      <c r="Z416" s="31" t="str">
        <f t="shared" ca="1" si="90"/>
        <v/>
      </c>
    </row>
    <row r="417" spans="1:26" ht="20">
      <c r="A417"/>
      <c r="F417" s="160" t="s">
        <v>714</v>
      </c>
      <c r="G417" s="160" t="s">
        <v>751</v>
      </c>
      <c r="H417" s="160">
        <v>5</v>
      </c>
      <c r="I417" s="160">
        <v>37</v>
      </c>
      <c r="J417" s="162" t="str">
        <f t="shared" si="91"/>
        <v>中２</v>
      </c>
      <c r="K417" s="162" t="str">
        <f t="shared" si="92"/>
        <v>H30</v>
      </c>
      <c r="L417" s="162" t="str">
        <f t="shared" si="81"/>
        <v>H30_中２</v>
      </c>
      <c r="M417" s="162">
        <f>+MATCH(K417&amp;"_"&amp;qidlist!J417,original!$1:$1,0)+2</f>
        <v>33</v>
      </c>
      <c r="N417" s="162" t="str">
        <f>+"qestionlist!"&amp;ADDRESS(1,MATCH(K417&amp;"_"&amp;qidlist!J417,original!$1:$1,0)+1)&amp;":"&amp;ADDRESS(10000,MATCH(K417&amp;"_"&amp;qidlist!J417,original!$1:$1,0)+1)</f>
        <v>qestionlist!$AF$1:$AF$10000</v>
      </c>
      <c r="O417" s="163" t="str">
        <f ca="1">+INDEX(qestionlist!AR:AR,MATCH(qidlist!I417,INDIRECT(qidlist!N417),0))</f>
        <v>最後まで終わらせる【逆転項目】_勤勉性</v>
      </c>
      <c r="P417" s="163" t="str">
        <f ca="1">+INDEX(qes_num_corr!K:K,MATCH(qidlist!O417,qes_num_corr!I:I,0),0)</f>
        <v>q63</v>
      </c>
      <c r="Q417" s="31" t="str">
        <f t="shared" ca="1" si="93"/>
        <v>中2q63</v>
      </c>
      <c r="R417" s="31" t="str">
        <f t="shared" ca="1" si="82"/>
        <v>何かをはじめたら，絶対終わらせなければいけません</v>
      </c>
      <c r="S417" s="31" t="str">
        <f t="shared" ca="1" si="83"/>
        <v>ほとんど当てはまらない</v>
      </c>
      <c r="T417" s="31" t="str">
        <f t="shared" ca="1" si="84"/>
        <v>あまり当てはまらない</v>
      </c>
      <c r="U417" s="31" t="str">
        <f t="shared" ca="1" si="85"/>
        <v>どちらでもない</v>
      </c>
      <c r="V417" s="31" t="str">
        <f t="shared" ca="1" si="86"/>
        <v>少し当てはまる</v>
      </c>
      <c r="W417" s="31" t="str">
        <f t="shared" ca="1" si="87"/>
        <v>ほとんど当てはまる</v>
      </c>
      <c r="X417" s="31" t="str">
        <f t="shared" ca="1" si="88"/>
        <v/>
      </c>
      <c r="Y417" s="31" t="str">
        <f t="shared" ca="1" si="89"/>
        <v/>
      </c>
      <c r="Z417" s="31" t="str">
        <f t="shared" ca="1" si="90"/>
        <v/>
      </c>
    </row>
    <row r="418" spans="1:26" ht="20">
      <c r="A418"/>
      <c r="F418" s="160" t="s">
        <v>714</v>
      </c>
      <c r="G418" s="160" t="s">
        <v>752</v>
      </c>
      <c r="H418" s="160">
        <v>5</v>
      </c>
      <c r="I418" s="160">
        <v>38</v>
      </c>
      <c r="J418" s="162" t="str">
        <f t="shared" si="91"/>
        <v>中２</v>
      </c>
      <c r="K418" s="162" t="str">
        <f t="shared" si="92"/>
        <v>H30</v>
      </c>
      <c r="L418" s="162" t="str">
        <f t="shared" si="81"/>
        <v>H30_中２</v>
      </c>
      <c r="M418" s="162">
        <f>+MATCH(K418&amp;"_"&amp;qidlist!J418,original!$1:$1,0)+2</f>
        <v>33</v>
      </c>
      <c r="N418" s="162" t="str">
        <f>+"qestionlist!"&amp;ADDRESS(1,MATCH(K418&amp;"_"&amp;qidlist!J418,original!$1:$1,0)+1)&amp;":"&amp;ADDRESS(10000,MATCH(K418&amp;"_"&amp;qidlist!J418,original!$1:$1,0)+1)</f>
        <v>qestionlist!$AF$1:$AF$10000</v>
      </c>
      <c r="O418" s="163" t="str">
        <f ca="1">+INDEX(qestionlist!AR:AR,MATCH(qidlist!I418,INDIRECT(qidlist!N418),0))</f>
        <v>きちんと整理する【逆転項目】_勤勉性</v>
      </c>
      <c r="P418" s="163" t="str">
        <f ca="1">+INDEX(qes_num_corr!K:K,MATCH(qidlist!O418,qes_num_corr!I:I,0),0)</f>
        <v>q64</v>
      </c>
      <c r="Q418" s="31" t="str">
        <f t="shared" ca="1" si="93"/>
        <v>中2q64</v>
      </c>
      <c r="R418" s="31" t="str">
        <f t="shared" ca="1" si="82"/>
        <v>学校で使うものはきちんと整理しておくほうです</v>
      </c>
      <c r="S418" s="31" t="str">
        <f t="shared" ca="1" si="83"/>
        <v>ほとんど当てはまらない</v>
      </c>
      <c r="T418" s="31" t="str">
        <f t="shared" ca="1" si="84"/>
        <v>あまり当てはまらない</v>
      </c>
      <c r="U418" s="31" t="str">
        <f t="shared" ca="1" si="85"/>
        <v>どちらでもない</v>
      </c>
      <c r="V418" s="31" t="str">
        <f t="shared" ca="1" si="86"/>
        <v>少し当てはまる</v>
      </c>
      <c r="W418" s="31" t="str">
        <f t="shared" ca="1" si="87"/>
        <v>ほとんど当てはまる</v>
      </c>
      <c r="X418" s="31" t="str">
        <f t="shared" ca="1" si="88"/>
        <v/>
      </c>
      <c r="Y418" s="31" t="str">
        <f t="shared" ca="1" si="89"/>
        <v/>
      </c>
      <c r="Z418" s="31" t="str">
        <f t="shared" ca="1" si="90"/>
        <v/>
      </c>
    </row>
    <row r="419" spans="1:26" ht="20">
      <c r="A419"/>
      <c r="F419" s="160" t="s">
        <v>714</v>
      </c>
      <c r="G419" s="160" t="s">
        <v>753</v>
      </c>
      <c r="H419" s="160">
        <v>5</v>
      </c>
      <c r="I419" s="160">
        <v>39</v>
      </c>
      <c r="J419" s="162" t="str">
        <f t="shared" si="91"/>
        <v>中２</v>
      </c>
      <c r="K419" s="162" t="str">
        <f t="shared" si="92"/>
        <v>H30</v>
      </c>
      <c r="L419" s="162" t="str">
        <f t="shared" si="81"/>
        <v>H30_中２</v>
      </c>
      <c r="M419" s="162">
        <f>+MATCH(K419&amp;"_"&amp;qidlist!J419,original!$1:$1,0)+2</f>
        <v>33</v>
      </c>
      <c r="N419" s="162" t="str">
        <f>+"qestionlist!"&amp;ADDRESS(1,MATCH(K419&amp;"_"&amp;qidlist!J419,original!$1:$1,0)+1)&amp;":"&amp;ADDRESS(10000,MATCH(K419&amp;"_"&amp;qidlist!J419,original!$1:$1,0)+1)</f>
        <v>qestionlist!$AF$1:$AF$10000</v>
      </c>
      <c r="O419" s="163" t="str">
        <f ca="1">+INDEX(qestionlist!AR:AR,MATCH(qidlist!I419,INDIRECT(qidlist!N419),0))</f>
        <v>宿題を終わらせてから遊ぶ【逆転項目】_勤勉性</v>
      </c>
      <c r="P419" s="163" t="str">
        <f ca="1">+INDEX(qes_num_corr!K:K,MATCH(qidlist!O419,qes_num_corr!I:I,0),0)</f>
        <v>q65</v>
      </c>
      <c r="Q419" s="31" t="str">
        <f t="shared" ca="1" si="93"/>
        <v>中2q65</v>
      </c>
      <c r="R419" s="31" t="str">
        <f t="shared" ca="1" si="82"/>
        <v>宿題を終わらせてから，遊びます</v>
      </c>
      <c r="S419" s="31" t="str">
        <f t="shared" ca="1" si="83"/>
        <v>ほとんど当てはまらない</v>
      </c>
      <c r="T419" s="31" t="str">
        <f t="shared" ca="1" si="84"/>
        <v>あまり当てはまらない</v>
      </c>
      <c r="U419" s="31" t="str">
        <f t="shared" ca="1" si="85"/>
        <v>どちらでもない</v>
      </c>
      <c r="V419" s="31" t="str">
        <f t="shared" ca="1" si="86"/>
        <v>少し当てはまる</v>
      </c>
      <c r="W419" s="31" t="str">
        <f t="shared" ca="1" si="87"/>
        <v>ほとんど当てはまる</v>
      </c>
      <c r="X419" s="31" t="str">
        <f t="shared" ca="1" si="88"/>
        <v/>
      </c>
      <c r="Y419" s="31" t="str">
        <f t="shared" ca="1" si="89"/>
        <v/>
      </c>
      <c r="Z419" s="31" t="str">
        <f t="shared" ca="1" si="90"/>
        <v/>
      </c>
    </row>
    <row r="420" spans="1:26" ht="20">
      <c r="A420"/>
      <c r="F420" s="160" t="s">
        <v>714</v>
      </c>
      <c r="G420" s="160" t="s">
        <v>754</v>
      </c>
      <c r="H420" s="160">
        <v>5</v>
      </c>
      <c r="I420" s="160">
        <v>40</v>
      </c>
      <c r="J420" s="162" t="str">
        <f t="shared" si="91"/>
        <v>中２</v>
      </c>
      <c r="K420" s="162" t="str">
        <f t="shared" si="92"/>
        <v>H30</v>
      </c>
      <c r="L420" s="162" t="str">
        <f t="shared" si="81"/>
        <v>H30_中２</v>
      </c>
      <c r="M420" s="162">
        <f>+MATCH(K420&amp;"_"&amp;qidlist!J420,original!$1:$1,0)+2</f>
        <v>33</v>
      </c>
      <c r="N420" s="162" t="str">
        <f>+"qestionlist!"&amp;ADDRESS(1,MATCH(K420&amp;"_"&amp;qidlist!J420,original!$1:$1,0)+1)&amp;":"&amp;ADDRESS(10000,MATCH(K420&amp;"_"&amp;qidlist!J420,original!$1:$1,0)+1)</f>
        <v>qestionlist!$AF$1:$AF$10000</v>
      </c>
      <c r="O420" s="163" t="str">
        <f ca="1">+INDEX(qestionlist!AR:AR,MATCH(qidlist!I420,INDIRECT(qidlist!N420),0))</f>
        <v>気は散らない【逆転項目】_勤勉性</v>
      </c>
      <c r="P420" s="163" t="str">
        <f ca="1">+INDEX(qes_num_corr!K:K,MATCH(qidlist!O420,qes_num_corr!I:I,0),0)</f>
        <v>q66</v>
      </c>
      <c r="Q420" s="31" t="str">
        <f t="shared" ca="1" si="93"/>
        <v>中2q66</v>
      </c>
      <c r="R420" s="31" t="str">
        <f t="shared" ca="1" si="82"/>
        <v>気が散ってしまうことはあまりありません</v>
      </c>
      <c r="S420" s="31" t="str">
        <f t="shared" ca="1" si="83"/>
        <v>ほとんど当てはまらない</v>
      </c>
      <c r="T420" s="31" t="str">
        <f t="shared" ca="1" si="84"/>
        <v>あまり当てはまらない</v>
      </c>
      <c r="U420" s="31" t="str">
        <f t="shared" ca="1" si="85"/>
        <v>どちらでもない</v>
      </c>
      <c r="V420" s="31" t="str">
        <f t="shared" ca="1" si="86"/>
        <v>少し当てはまる</v>
      </c>
      <c r="W420" s="31" t="str">
        <f t="shared" ca="1" si="87"/>
        <v>ほとんど当てはまる</v>
      </c>
      <c r="X420" s="31" t="str">
        <f t="shared" ca="1" si="88"/>
        <v/>
      </c>
      <c r="Y420" s="31" t="str">
        <f t="shared" ca="1" si="89"/>
        <v/>
      </c>
      <c r="Z420" s="31" t="str">
        <f t="shared" ca="1" si="90"/>
        <v/>
      </c>
    </row>
    <row r="421" spans="1:26" ht="20">
      <c r="A421"/>
      <c r="F421" s="160" t="s">
        <v>714</v>
      </c>
      <c r="G421" s="160" t="s">
        <v>755</v>
      </c>
      <c r="H421" s="160">
        <v>5</v>
      </c>
      <c r="I421" s="160">
        <v>41</v>
      </c>
      <c r="J421" s="162" t="str">
        <f t="shared" si="91"/>
        <v>中２</v>
      </c>
      <c r="K421" s="162" t="str">
        <f t="shared" si="92"/>
        <v>H30</v>
      </c>
      <c r="L421" s="162" t="str">
        <f t="shared" si="81"/>
        <v>H30_中２</v>
      </c>
      <c r="M421" s="162">
        <f>+MATCH(K421&amp;"_"&amp;qidlist!J421,original!$1:$1,0)+2</f>
        <v>33</v>
      </c>
      <c r="N421" s="162" t="str">
        <f>+"qestionlist!"&amp;ADDRESS(1,MATCH(K421&amp;"_"&amp;qidlist!J421,original!$1:$1,0)+1)&amp;":"&amp;ADDRESS(10000,MATCH(K421&amp;"_"&amp;qidlist!J421,original!$1:$1,0)+1)</f>
        <v>qestionlist!$AF$1:$AF$10000</v>
      </c>
      <c r="O421" s="163" t="str">
        <f ca="1">+INDEX(qestionlist!AR:AR,MATCH(qidlist!I421,INDIRECT(qidlist!N421),0))</f>
        <v>やるべきことをやる【逆転項目】_勤勉性</v>
      </c>
      <c r="P421" s="163" t="str">
        <f ca="1">+INDEX(qes_num_corr!K:K,MATCH(qidlist!O421,qes_num_corr!I:I,0),0)</f>
        <v>q67</v>
      </c>
      <c r="Q421" s="31" t="str">
        <f t="shared" ca="1" si="93"/>
        <v>中2q67</v>
      </c>
      <c r="R421" s="31" t="str">
        <f t="shared" ca="1" si="82"/>
        <v>やらないといけないことはきちんとやります</v>
      </c>
      <c r="S421" s="31" t="str">
        <f t="shared" ca="1" si="83"/>
        <v>ほとんど当てはまらない</v>
      </c>
      <c r="T421" s="31" t="str">
        <f t="shared" ca="1" si="84"/>
        <v>あまり当てはまらない</v>
      </c>
      <c r="U421" s="31" t="str">
        <f t="shared" ca="1" si="85"/>
        <v>どちらでもない</v>
      </c>
      <c r="V421" s="31" t="str">
        <f t="shared" ca="1" si="86"/>
        <v>少し当てはまる</v>
      </c>
      <c r="W421" s="31" t="str">
        <f t="shared" ca="1" si="87"/>
        <v>ほとんど当てはまる</v>
      </c>
      <c r="X421" s="31" t="str">
        <f t="shared" ca="1" si="88"/>
        <v/>
      </c>
      <c r="Y421" s="31" t="str">
        <f t="shared" ca="1" si="89"/>
        <v/>
      </c>
      <c r="Z421" s="31" t="str">
        <f t="shared" ca="1" si="90"/>
        <v/>
      </c>
    </row>
    <row r="422" spans="1:26" ht="20">
      <c r="A422"/>
      <c r="F422" s="160" t="s">
        <v>714</v>
      </c>
      <c r="G422" s="160" t="s">
        <v>756</v>
      </c>
      <c r="H422" s="160">
        <v>4</v>
      </c>
      <c r="I422" s="160">
        <v>42</v>
      </c>
      <c r="J422" s="162" t="str">
        <f t="shared" si="91"/>
        <v>中２</v>
      </c>
      <c r="K422" s="162" t="str">
        <f t="shared" si="92"/>
        <v>H30</v>
      </c>
      <c r="L422" s="162" t="str">
        <f t="shared" si="81"/>
        <v>H30_中２</v>
      </c>
      <c r="M422" s="162">
        <f>+MATCH(K422&amp;"_"&amp;qidlist!J422,original!$1:$1,0)+2</f>
        <v>33</v>
      </c>
      <c r="N422" s="162" t="str">
        <f>+"qestionlist!"&amp;ADDRESS(1,MATCH(K422&amp;"_"&amp;qidlist!J422,original!$1:$1,0)+1)&amp;":"&amp;ADDRESS(10000,MATCH(K422&amp;"_"&amp;qidlist!J422,original!$1:$1,0)+1)</f>
        <v>qestionlist!$AF$1:$AF$10000</v>
      </c>
      <c r="O422" s="163" t="str">
        <f ca="1">+INDEX(qestionlist!AR:AR,MATCH(qidlist!I422,INDIRECT(qidlist!N422),0))</f>
        <v>よいところがある_自分</v>
      </c>
      <c r="P422" s="163" t="str">
        <f ca="1">+INDEX(qes_num_corr!K:K,MATCH(qidlist!O422,qes_num_corr!I:I,0),0)</f>
        <v>q68</v>
      </c>
      <c r="Q422" s="31" t="str">
        <f t="shared" ca="1" si="93"/>
        <v>中2q68</v>
      </c>
      <c r="R422" s="31" t="str">
        <f t="shared" ca="1" si="82"/>
        <v>自分には，よいところがあると思いますか</v>
      </c>
      <c r="S422" s="31" t="str">
        <f t="shared" ca="1" si="83"/>
        <v>思う</v>
      </c>
      <c r="T422" s="31" t="str">
        <f t="shared" ca="1" si="84"/>
        <v>どちらかといえば，思う</v>
      </c>
      <c r="U422" s="31" t="str">
        <f t="shared" ca="1" si="85"/>
        <v>どちらかといえば，思わない</v>
      </c>
      <c r="V422" s="31" t="str">
        <f t="shared" ca="1" si="86"/>
        <v>思わない</v>
      </c>
      <c r="W422" s="31" t="str">
        <f t="shared" ca="1" si="87"/>
        <v/>
      </c>
      <c r="X422" s="31" t="str">
        <f t="shared" ca="1" si="88"/>
        <v/>
      </c>
      <c r="Y422" s="31" t="str">
        <f t="shared" ca="1" si="89"/>
        <v/>
      </c>
      <c r="Z422" s="31" t="str">
        <f t="shared" ca="1" si="90"/>
        <v/>
      </c>
    </row>
    <row r="423" spans="1:26" ht="20">
      <c r="A423"/>
      <c r="F423" s="160" t="s">
        <v>714</v>
      </c>
      <c r="G423" s="160" t="s">
        <v>757</v>
      </c>
      <c r="H423" s="160">
        <v>4</v>
      </c>
      <c r="I423" s="160">
        <v>43</v>
      </c>
      <c r="J423" s="162" t="str">
        <f t="shared" si="91"/>
        <v>中２</v>
      </c>
      <c r="K423" s="162" t="str">
        <f t="shared" si="92"/>
        <v>H30</v>
      </c>
      <c r="L423" s="162" t="str">
        <f t="shared" si="81"/>
        <v>H30_中２</v>
      </c>
      <c r="M423" s="162">
        <f>+MATCH(K423&amp;"_"&amp;qidlist!J423,original!$1:$1,0)+2</f>
        <v>33</v>
      </c>
      <c r="N423" s="162" t="str">
        <f>+"qestionlist!"&amp;ADDRESS(1,MATCH(K423&amp;"_"&amp;qidlist!J423,original!$1:$1,0)+1)&amp;":"&amp;ADDRESS(10000,MATCH(K423&amp;"_"&amp;qidlist!J423,original!$1:$1,0)+1)</f>
        <v>qestionlist!$AF$1:$AF$10000</v>
      </c>
      <c r="O423" s="163" t="str">
        <f ca="1">+INDEX(qestionlist!AR:AR,MATCH(qidlist!I423,INDIRECT(qidlist!N423),0))</f>
        <v>難しいことにも挑戦する_自分</v>
      </c>
      <c r="P423" s="163" t="str">
        <f ca="1">+INDEX(qes_num_corr!K:K,MATCH(qidlist!O423,qes_num_corr!I:I,0),0)</f>
        <v>q69</v>
      </c>
      <c r="Q423" s="31" t="str">
        <f t="shared" ca="1" si="93"/>
        <v>中2q69</v>
      </c>
      <c r="R423" s="31" t="str">
        <f t="shared" ca="1" si="82"/>
        <v>難しいことでも失敗をおそれないで挑戦していますか</v>
      </c>
      <c r="S423" s="31" t="str">
        <f t="shared" ca="1" si="83"/>
        <v>している</v>
      </c>
      <c r="T423" s="31" t="str">
        <f t="shared" ca="1" si="84"/>
        <v>どちらかといえば，している</v>
      </c>
      <c r="U423" s="31" t="str">
        <f t="shared" ca="1" si="85"/>
        <v>どちらかといえば，していない</v>
      </c>
      <c r="V423" s="31" t="str">
        <f t="shared" ca="1" si="86"/>
        <v>していない</v>
      </c>
      <c r="W423" s="31" t="str">
        <f t="shared" ca="1" si="87"/>
        <v/>
      </c>
      <c r="X423" s="31" t="str">
        <f t="shared" ca="1" si="88"/>
        <v/>
      </c>
      <c r="Y423" s="31" t="str">
        <f t="shared" ca="1" si="89"/>
        <v/>
      </c>
      <c r="Z423" s="31" t="str">
        <f t="shared" ca="1" si="90"/>
        <v/>
      </c>
    </row>
    <row r="424" spans="1:26" ht="20">
      <c r="A424"/>
      <c r="F424" s="160" t="s">
        <v>714</v>
      </c>
      <c r="G424" s="160" t="s">
        <v>758</v>
      </c>
      <c r="H424" s="160">
        <v>4</v>
      </c>
      <c r="I424" s="160">
        <v>44</v>
      </c>
      <c r="J424" s="162" t="str">
        <f t="shared" si="91"/>
        <v>中２</v>
      </c>
      <c r="K424" s="162" t="str">
        <f t="shared" si="92"/>
        <v>H30</v>
      </c>
      <c r="L424" s="162" t="str">
        <f t="shared" si="81"/>
        <v>H30_中２</v>
      </c>
      <c r="M424" s="162">
        <f>+MATCH(K424&amp;"_"&amp;qidlist!J424,original!$1:$1,0)+2</f>
        <v>33</v>
      </c>
      <c r="N424" s="162" t="str">
        <f>+"qestionlist!"&amp;ADDRESS(1,MATCH(K424&amp;"_"&amp;qidlist!J424,original!$1:$1,0)+1)&amp;":"&amp;ADDRESS(10000,MATCH(K424&amp;"_"&amp;qidlist!J424,original!$1:$1,0)+1)</f>
        <v>qestionlist!$AF$1:$AF$10000</v>
      </c>
      <c r="O424" s="163" t="str">
        <f ca="1">+INDEX(qestionlist!AR:AR,MATCH(qidlist!I424,INDIRECT(qidlist!N424),0))</f>
        <v>地域の歴史や自然に関心がある_自分</v>
      </c>
      <c r="P424" s="163" t="str">
        <f ca="1">+INDEX(qes_num_corr!K:K,MATCH(qidlist!O424,qes_num_corr!I:I,0),0)</f>
        <v>q70</v>
      </c>
      <c r="Q424" s="31" t="str">
        <f t="shared" ca="1" si="93"/>
        <v>中2q70</v>
      </c>
      <c r="R424" s="31" t="str">
        <f t="shared" ca="1" si="82"/>
        <v>今住んでいる県や市町村の歴史や自然に関心を持っていますか</v>
      </c>
      <c r="S424" s="31" t="str">
        <f t="shared" ca="1" si="83"/>
        <v>持っている</v>
      </c>
      <c r="T424" s="31" t="str">
        <f t="shared" ca="1" si="84"/>
        <v>どちらかといえば，持っている</v>
      </c>
      <c r="U424" s="31" t="str">
        <f t="shared" ca="1" si="85"/>
        <v>どちらかといえば，持っていない</v>
      </c>
      <c r="V424" s="31" t="str">
        <f t="shared" ca="1" si="86"/>
        <v>持っていない</v>
      </c>
      <c r="W424" s="31" t="str">
        <f t="shared" ca="1" si="87"/>
        <v/>
      </c>
      <c r="X424" s="31" t="str">
        <f t="shared" ca="1" si="88"/>
        <v/>
      </c>
      <c r="Y424" s="31" t="str">
        <f t="shared" ca="1" si="89"/>
        <v/>
      </c>
      <c r="Z424" s="31" t="str">
        <f t="shared" ca="1" si="90"/>
        <v/>
      </c>
    </row>
    <row r="425" spans="1:26" ht="20">
      <c r="A425"/>
      <c r="F425" s="160" t="s">
        <v>714</v>
      </c>
      <c r="G425" s="160" t="s">
        <v>759</v>
      </c>
      <c r="H425" s="160">
        <v>4</v>
      </c>
      <c r="I425" s="160">
        <v>45</v>
      </c>
      <c r="J425" s="162" t="str">
        <f t="shared" si="91"/>
        <v>中２</v>
      </c>
      <c r="K425" s="162" t="str">
        <f t="shared" si="92"/>
        <v>H30</v>
      </c>
      <c r="L425" s="162" t="str">
        <f t="shared" si="81"/>
        <v>H30_中２</v>
      </c>
      <c r="M425" s="162">
        <f>+MATCH(K425&amp;"_"&amp;qidlist!J425,original!$1:$1,0)+2</f>
        <v>33</v>
      </c>
      <c r="N425" s="162" t="str">
        <f>+"qestionlist!"&amp;ADDRESS(1,MATCH(K425&amp;"_"&amp;qidlist!J425,original!$1:$1,0)+1)&amp;":"&amp;ADDRESS(10000,MATCH(K425&amp;"_"&amp;qidlist!J425,original!$1:$1,0)+1)</f>
        <v>qestionlist!$AF$1:$AF$10000</v>
      </c>
      <c r="O425" s="163" t="str">
        <f ca="1">+INDEX(qestionlist!AR:AR,MATCH(qidlist!I425,INDIRECT(qidlist!N425),0))</f>
        <v>夢や目標を持っている_自分</v>
      </c>
      <c r="P425" s="163" t="str">
        <f ca="1">+INDEX(qes_num_corr!K:K,MATCH(qidlist!O425,qes_num_corr!I:I,0),0)</f>
        <v>q71</v>
      </c>
      <c r="Q425" s="31" t="str">
        <f t="shared" ca="1" si="93"/>
        <v>中2q71</v>
      </c>
      <c r="R425" s="31" t="str">
        <f t="shared" ca="1" si="82"/>
        <v>将来の夢や目標を持っていますか</v>
      </c>
      <c r="S425" s="31" t="str">
        <f t="shared" ca="1" si="83"/>
        <v>持っている</v>
      </c>
      <c r="T425" s="31" t="str">
        <f t="shared" ca="1" si="84"/>
        <v>どちらかといえば，持っている</v>
      </c>
      <c r="U425" s="31" t="str">
        <f t="shared" ca="1" si="85"/>
        <v>どちらかといえば，持っていない</v>
      </c>
      <c r="V425" s="31" t="str">
        <f t="shared" ca="1" si="86"/>
        <v>持っていない</v>
      </c>
      <c r="W425" s="31" t="str">
        <f t="shared" ca="1" si="87"/>
        <v/>
      </c>
      <c r="X425" s="31" t="str">
        <f t="shared" ca="1" si="88"/>
        <v/>
      </c>
      <c r="Y425" s="31" t="str">
        <f t="shared" ca="1" si="89"/>
        <v/>
      </c>
      <c r="Z425" s="31" t="str">
        <f t="shared" ca="1" si="90"/>
        <v/>
      </c>
    </row>
    <row r="426" spans="1:26" ht="20">
      <c r="A426"/>
      <c r="F426" s="160" t="s">
        <v>714</v>
      </c>
      <c r="G426" s="160" t="s">
        <v>760</v>
      </c>
      <c r="H426" s="160">
        <v>7</v>
      </c>
      <c r="I426" s="160">
        <v>46</v>
      </c>
      <c r="J426" s="162" t="str">
        <f t="shared" si="91"/>
        <v>中２</v>
      </c>
      <c r="K426" s="162" t="str">
        <f t="shared" si="92"/>
        <v>H30</v>
      </c>
      <c r="L426" s="162" t="str">
        <f t="shared" si="81"/>
        <v>H30_中２</v>
      </c>
      <c r="M426" s="162">
        <f>+MATCH(K426&amp;"_"&amp;qidlist!J426,original!$1:$1,0)+2</f>
        <v>33</v>
      </c>
      <c r="N426" s="162" t="str">
        <f>+"qestionlist!"&amp;ADDRESS(1,MATCH(K426&amp;"_"&amp;qidlist!J426,original!$1:$1,0)+1)&amp;":"&amp;ADDRESS(10000,MATCH(K426&amp;"_"&amp;qidlist!J426,original!$1:$1,0)+1)</f>
        <v>qestionlist!$AF$1:$AF$10000</v>
      </c>
      <c r="O426" s="163" t="str">
        <f ca="1">+INDEX(qestionlist!AR:AR,MATCH(qidlist!I426,INDIRECT(qidlist!N426),0))</f>
        <v>将来どの学校まで進みたいか_</v>
      </c>
      <c r="P426" s="163" t="str">
        <f ca="1">+INDEX(qes_num_corr!K:K,MATCH(qidlist!O426,qes_num_corr!I:I,0),0)</f>
        <v>q211</v>
      </c>
      <c r="Q426" s="31" t="str">
        <f t="shared" ca="1" si="93"/>
        <v>中2q211</v>
      </c>
      <c r="R426" s="31" t="str">
        <f t="shared" ca="1" si="82"/>
        <v>将来どの学校まで進みたいと思いますか</v>
      </c>
      <c r="S426" s="31" t="str">
        <f t="shared" ca="1" si="83"/>
        <v>中学校まで</v>
      </c>
      <c r="T426" s="31" t="str">
        <f t="shared" ca="1" si="84"/>
        <v>高校まで</v>
      </c>
      <c r="U426" s="31" t="str">
        <f t="shared" ca="1" si="85"/>
        <v>専門学校まで</v>
      </c>
      <c r="V426" s="31" t="str">
        <f t="shared" ca="1" si="86"/>
        <v>短期大学まで</v>
      </c>
      <c r="W426" s="31" t="str">
        <f t="shared" ca="1" si="87"/>
        <v>大学まで</v>
      </c>
      <c r="X426" s="31" t="str">
        <f t="shared" ca="1" si="88"/>
        <v>大学院まで</v>
      </c>
      <c r="Y426" s="31" t="str">
        <f t="shared" ca="1" si="89"/>
        <v>まだ決めていない</v>
      </c>
      <c r="Z426" s="31" t="str">
        <f t="shared" ca="1" si="90"/>
        <v/>
      </c>
    </row>
    <row r="427" spans="1:26" ht="20">
      <c r="A427"/>
      <c r="F427" s="160" t="s">
        <v>714</v>
      </c>
      <c r="G427" s="160" t="s">
        <v>761</v>
      </c>
      <c r="H427" s="160">
        <v>4</v>
      </c>
      <c r="I427" s="160">
        <v>47</v>
      </c>
      <c r="J427" s="162" t="str">
        <f t="shared" si="91"/>
        <v>中２</v>
      </c>
      <c r="K427" s="162" t="str">
        <f t="shared" si="92"/>
        <v>H30</v>
      </c>
      <c r="L427" s="162" t="str">
        <f t="shared" si="81"/>
        <v>H30_中２</v>
      </c>
      <c r="M427" s="162">
        <f>+MATCH(K427&amp;"_"&amp;qidlist!J427,original!$1:$1,0)+2</f>
        <v>33</v>
      </c>
      <c r="N427" s="162" t="str">
        <f>+"qestionlist!"&amp;ADDRESS(1,MATCH(K427&amp;"_"&amp;qidlist!J427,original!$1:$1,0)+1)&amp;":"&amp;ADDRESS(10000,MATCH(K427&amp;"_"&amp;qidlist!J427,original!$1:$1,0)+1)</f>
        <v>qestionlist!$AF$1:$AF$10000</v>
      </c>
      <c r="O427" s="163" t="str">
        <f ca="1">+INDEX(qestionlist!AR:AR,MATCH(qidlist!I427,INDIRECT(qidlist!N427),0))</f>
        <v>友達に認められることは大事である_自分</v>
      </c>
      <c r="P427" s="163" t="str">
        <f ca="1">+INDEX(qes_num_corr!K:K,MATCH(qidlist!O427,qes_num_corr!I:I,0),0)</f>
        <v>q205</v>
      </c>
      <c r="Q427" s="31" t="str">
        <f t="shared" ca="1" si="93"/>
        <v>中2q205</v>
      </c>
      <c r="R427" s="31" t="str">
        <f t="shared" ca="1" si="82"/>
        <v>学校の友達に認められることは大事なことですか</v>
      </c>
      <c r="S427" s="31" t="str">
        <f t="shared" ca="1" si="83"/>
        <v>大事</v>
      </c>
      <c r="T427" s="31" t="str">
        <f t="shared" ca="1" si="84"/>
        <v>どちらかといえば，大事</v>
      </c>
      <c r="U427" s="31" t="str">
        <f t="shared" ca="1" si="85"/>
        <v>どちらかといえば，大事ではない</v>
      </c>
      <c r="V427" s="31" t="str">
        <f t="shared" ca="1" si="86"/>
        <v>大事ではない</v>
      </c>
      <c r="W427" s="31" t="str">
        <f t="shared" ca="1" si="87"/>
        <v/>
      </c>
      <c r="X427" s="31" t="str">
        <f t="shared" ca="1" si="88"/>
        <v/>
      </c>
      <c r="Y427" s="31" t="str">
        <f t="shared" ca="1" si="89"/>
        <v/>
      </c>
      <c r="Z427" s="31" t="str">
        <f t="shared" ca="1" si="90"/>
        <v/>
      </c>
    </row>
    <row r="428" spans="1:26" ht="20">
      <c r="A428"/>
      <c r="F428" s="160" t="s">
        <v>714</v>
      </c>
      <c r="G428" s="160" t="s">
        <v>762</v>
      </c>
      <c r="H428" s="160">
        <v>3</v>
      </c>
      <c r="I428" s="160">
        <v>48</v>
      </c>
      <c r="J428" s="162" t="str">
        <f t="shared" si="91"/>
        <v>中２</v>
      </c>
      <c r="K428" s="162" t="str">
        <f t="shared" si="92"/>
        <v>H30</v>
      </c>
      <c r="L428" s="162" t="str">
        <f t="shared" si="81"/>
        <v>H30_中２</v>
      </c>
      <c r="M428" s="162">
        <f>+MATCH(K428&amp;"_"&amp;qidlist!J428,original!$1:$1,0)+2</f>
        <v>33</v>
      </c>
      <c r="N428" s="162" t="str">
        <f>+"qestionlist!"&amp;ADDRESS(1,MATCH(K428&amp;"_"&amp;qidlist!J428,original!$1:$1,0)+1)&amp;":"&amp;ADDRESS(10000,MATCH(K428&amp;"_"&amp;qidlist!J428,original!$1:$1,0)+1)</f>
        <v>qestionlist!$AF$1:$AF$10000</v>
      </c>
      <c r="O428" s="163" t="str">
        <f ca="1">+INDEX(qestionlist!AR:AR,MATCH(qidlist!I428,INDIRECT(qidlist!N428),0))</f>
        <v>幼稚園に通っていた_自分</v>
      </c>
      <c r="P428" s="163" t="str">
        <f ca="1">+INDEX(qes_num_corr!K:K,MATCH(qidlist!O428,qes_num_corr!I:I,0),0)</f>
        <v>q206</v>
      </c>
      <c r="Q428" s="31" t="str">
        <f t="shared" ca="1" si="93"/>
        <v>中2q206</v>
      </c>
      <c r="R428" s="31" t="str">
        <f t="shared" ca="1" si="82"/>
        <v>小学校の入学前に幼稚園に通っていましたか</v>
      </c>
      <c r="S428" s="31" t="str">
        <f t="shared" ca="1" si="83"/>
        <v>通っていた</v>
      </c>
      <c r="T428" s="31" t="str">
        <f t="shared" ca="1" si="84"/>
        <v>通っていない</v>
      </c>
      <c r="U428" s="31" t="str">
        <f t="shared" ca="1" si="85"/>
        <v>わからない</v>
      </c>
      <c r="V428" s="31" t="str">
        <f t="shared" ca="1" si="86"/>
        <v/>
      </c>
      <c r="W428" s="31" t="str">
        <f t="shared" ca="1" si="87"/>
        <v/>
      </c>
      <c r="X428" s="31" t="str">
        <f t="shared" ca="1" si="88"/>
        <v/>
      </c>
      <c r="Y428" s="31" t="str">
        <f t="shared" ca="1" si="89"/>
        <v/>
      </c>
      <c r="Z428" s="31" t="str">
        <f t="shared" ca="1" si="90"/>
        <v/>
      </c>
    </row>
    <row r="429" spans="1:26" ht="20">
      <c r="A429"/>
      <c r="F429" s="160" t="s">
        <v>714</v>
      </c>
      <c r="G429" s="160" t="s">
        <v>763</v>
      </c>
      <c r="H429" s="160">
        <v>3</v>
      </c>
      <c r="I429" s="160">
        <v>49</v>
      </c>
      <c r="J429" s="162" t="str">
        <f t="shared" si="91"/>
        <v>中２</v>
      </c>
      <c r="K429" s="162" t="str">
        <f t="shared" si="92"/>
        <v>H30</v>
      </c>
      <c r="L429" s="162" t="str">
        <f t="shared" si="81"/>
        <v>H30_中２</v>
      </c>
      <c r="M429" s="162">
        <f>+MATCH(K429&amp;"_"&amp;qidlist!J429,original!$1:$1,0)+2</f>
        <v>33</v>
      </c>
      <c r="N429" s="162" t="str">
        <f>+"qestionlist!"&amp;ADDRESS(1,MATCH(K429&amp;"_"&amp;qidlist!J429,original!$1:$1,0)+1)&amp;":"&amp;ADDRESS(10000,MATCH(K429&amp;"_"&amp;qidlist!J429,original!$1:$1,0)+1)</f>
        <v>qestionlist!$AF$1:$AF$10000</v>
      </c>
      <c r="O429" s="163" t="str">
        <f ca="1">+INDEX(qestionlist!AR:AR,MATCH(qidlist!I429,INDIRECT(qidlist!N429),0))</f>
        <v>保育園に通っていた_自分</v>
      </c>
      <c r="P429" s="163" t="str">
        <f ca="1">+INDEX(qes_num_corr!K:K,MATCH(qidlist!O429,qes_num_corr!I:I,0),0)</f>
        <v>q207</v>
      </c>
      <c r="Q429" s="31" t="str">
        <f t="shared" ca="1" si="93"/>
        <v>中2q207</v>
      </c>
      <c r="R429" s="31" t="str">
        <f t="shared" ca="1" si="82"/>
        <v>小学校の入学前に保育園に通っていましたか</v>
      </c>
      <c r="S429" s="31" t="str">
        <f t="shared" ca="1" si="83"/>
        <v>通っていた</v>
      </c>
      <c r="T429" s="31" t="str">
        <f t="shared" ca="1" si="84"/>
        <v>通っていない</v>
      </c>
      <c r="U429" s="31" t="str">
        <f t="shared" ca="1" si="85"/>
        <v>わからない</v>
      </c>
      <c r="V429" s="31" t="str">
        <f t="shared" ca="1" si="86"/>
        <v/>
      </c>
      <c r="W429" s="31" t="str">
        <f t="shared" ca="1" si="87"/>
        <v/>
      </c>
      <c r="X429" s="31" t="str">
        <f t="shared" ca="1" si="88"/>
        <v/>
      </c>
      <c r="Y429" s="31" t="str">
        <f t="shared" ca="1" si="89"/>
        <v/>
      </c>
      <c r="Z429" s="31" t="str">
        <f t="shared" ca="1" si="90"/>
        <v/>
      </c>
    </row>
    <row r="430" spans="1:26" ht="20">
      <c r="A430"/>
      <c r="F430" s="160" t="s">
        <v>714</v>
      </c>
      <c r="G430" s="160" t="s">
        <v>764</v>
      </c>
      <c r="H430" s="160">
        <v>4</v>
      </c>
      <c r="I430" s="160">
        <v>50</v>
      </c>
      <c r="J430" s="162" t="str">
        <f t="shared" si="91"/>
        <v>中２</v>
      </c>
      <c r="K430" s="162" t="str">
        <f t="shared" si="92"/>
        <v>H30</v>
      </c>
      <c r="L430" s="162" t="str">
        <f t="shared" si="81"/>
        <v>H30_中２</v>
      </c>
      <c r="M430" s="162">
        <f>+MATCH(K430&amp;"_"&amp;qidlist!J430,original!$1:$1,0)+2</f>
        <v>33</v>
      </c>
      <c r="N430" s="162" t="str">
        <f>+"qestionlist!"&amp;ADDRESS(1,MATCH(K430&amp;"_"&amp;qidlist!J430,original!$1:$1,0)+1)&amp;":"&amp;ADDRESS(10000,MATCH(K430&amp;"_"&amp;qidlist!J430,original!$1:$1,0)+1)</f>
        <v>qestionlist!$AF$1:$AF$10000</v>
      </c>
      <c r="O430" s="163" t="str">
        <f ca="1">+INDEX(qestionlist!AR:AR,MATCH(qidlist!I430,INDIRECT(qidlist!N430),0))</f>
        <v>就職に役立つことが学べる_進路</v>
      </c>
      <c r="P430" s="163" t="str">
        <f ca="1">+INDEX(qes_num_corr!K:K,MATCH(qidlist!O430,qes_num_corr!I:I,0),0)</f>
        <v>q75</v>
      </c>
      <c r="Q430" s="31" t="str">
        <f t="shared" ca="1" si="93"/>
        <v>中2q75</v>
      </c>
      <c r="R430" s="31" t="str">
        <f t="shared" ca="1" si="82"/>
        <v>自分が将来，職業や仕事に就くために役立つことが学べること</v>
      </c>
      <c r="S430" s="31" t="str">
        <f t="shared" ca="1" si="83"/>
        <v>当てはまる</v>
      </c>
      <c r="T430" s="31" t="str">
        <f t="shared" ca="1" si="84"/>
        <v>どちらかといえば，当てはまる</v>
      </c>
      <c r="U430" s="31" t="str">
        <f t="shared" ca="1" si="85"/>
        <v>どちらかといえば，当てはまらない</v>
      </c>
      <c r="V430" s="31" t="str">
        <f t="shared" ca="1" si="86"/>
        <v>当てはまらない</v>
      </c>
      <c r="W430" s="31" t="str">
        <f t="shared" ca="1" si="87"/>
        <v/>
      </c>
      <c r="X430" s="31" t="str">
        <f t="shared" ca="1" si="88"/>
        <v/>
      </c>
      <c r="Y430" s="31" t="str">
        <f t="shared" ca="1" si="89"/>
        <v/>
      </c>
      <c r="Z430" s="31" t="str">
        <f t="shared" ca="1" si="90"/>
        <v/>
      </c>
    </row>
    <row r="431" spans="1:26" ht="20">
      <c r="A431"/>
      <c r="F431" s="160" t="s">
        <v>714</v>
      </c>
      <c r="G431" s="160" t="s">
        <v>765</v>
      </c>
      <c r="H431" s="160">
        <v>4</v>
      </c>
      <c r="I431" s="160">
        <v>51</v>
      </c>
      <c r="J431" s="162" t="str">
        <f t="shared" si="91"/>
        <v>中２</v>
      </c>
      <c r="K431" s="162" t="str">
        <f t="shared" si="92"/>
        <v>H30</v>
      </c>
      <c r="L431" s="162" t="str">
        <f t="shared" si="81"/>
        <v>H30_中２</v>
      </c>
      <c r="M431" s="162">
        <f>+MATCH(K431&amp;"_"&amp;qidlist!J431,original!$1:$1,0)+2</f>
        <v>33</v>
      </c>
      <c r="N431" s="162" t="str">
        <f>+"qestionlist!"&amp;ADDRESS(1,MATCH(K431&amp;"_"&amp;qidlist!J431,original!$1:$1,0)+1)&amp;":"&amp;ADDRESS(10000,MATCH(K431&amp;"_"&amp;qidlist!J431,original!$1:$1,0)+1)</f>
        <v>qestionlist!$AF$1:$AF$10000</v>
      </c>
      <c r="O431" s="163" t="str">
        <f ca="1">+INDEX(qestionlist!AR:AR,MATCH(qidlist!I431,INDIRECT(qidlist!N431),0))</f>
        <v>やりたい勉強や部活動ができる_進路</v>
      </c>
      <c r="P431" s="163" t="str">
        <f ca="1">+INDEX(qes_num_corr!K:K,MATCH(qidlist!O431,qes_num_corr!I:I,0),0)</f>
        <v>q76</v>
      </c>
      <c r="Q431" s="31" t="str">
        <f t="shared" ca="1" si="93"/>
        <v>中2q76</v>
      </c>
      <c r="R431" s="31" t="str">
        <f t="shared" ca="1" si="82"/>
        <v>自分がやりたい勉強や部活動ができること</v>
      </c>
      <c r="S431" s="31" t="str">
        <f t="shared" ca="1" si="83"/>
        <v>当てはまる</v>
      </c>
      <c r="T431" s="31" t="str">
        <f t="shared" ca="1" si="84"/>
        <v>どちらかといえば，当てはまる</v>
      </c>
      <c r="U431" s="31" t="str">
        <f t="shared" ca="1" si="85"/>
        <v>どちらかといえば，当てはまらない</v>
      </c>
      <c r="V431" s="31" t="str">
        <f t="shared" ca="1" si="86"/>
        <v>当てはまらない</v>
      </c>
      <c r="W431" s="31" t="str">
        <f t="shared" ca="1" si="87"/>
        <v/>
      </c>
      <c r="X431" s="31" t="str">
        <f t="shared" ca="1" si="88"/>
        <v/>
      </c>
      <c r="Y431" s="31" t="str">
        <f t="shared" ca="1" si="89"/>
        <v/>
      </c>
      <c r="Z431" s="31" t="str">
        <f t="shared" ca="1" si="90"/>
        <v/>
      </c>
    </row>
    <row r="432" spans="1:26" ht="20">
      <c r="A432"/>
      <c r="F432" s="160" t="s">
        <v>714</v>
      </c>
      <c r="G432" s="160" t="s">
        <v>766</v>
      </c>
      <c r="H432" s="160">
        <v>4</v>
      </c>
      <c r="I432" s="160">
        <v>52</v>
      </c>
      <c r="J432" s="162" t="str">
        <f t="shared" si="91"/>
        <v>中２</v>
      </c>
      <c r="K432" s="162" t="str">
        <f t="shared" si="92"/>
        <v>H30</v>
      </c>
      <c r="L432" s="162" t="str">
        <f t="shared" si="81"/>
        <v>H30_中２</v>
      </c>
      <c r="M432" s="162">
        <f>+MATCH(K432&amp;"_"&amp;qidlist!J432,original!$1:$1,0)+2</f>
        <v>33</v>
      </c>
      <c r="N432" s="162" t="str">
        <f>+"qestionlist!"&amp;ADDRESS(1,MATCH(K432&amp;"_"&amp;qidlist!J432,original!$1:$1,0)+1)&amp;":"&amp;ADDRESS(10000,MATCH(K432&amp;"_"&amp;qidlist!J432,original!$1:$1,0)+1)</f>
        <v>qestionlist!$AF$1:$AF$10000</v>
      </c>
      <c r="O432" s="163" t="str">
        <f ca="1">+INDEX(qestionlist!AR:AR,MATCH(qidlist!I432,INDIRECT(qidlist!N432),0))</f>
        <v>学力に合っている_進路</v>
      </c>
      <c r="P432" s="163" t="str">
        <f ca="1">+INDEX(qes_num_corr!K:K,MATCH(qidlist!O432,qes_num_corr!I:I,0),0)</f>
        <v>q77</v>
      </c>
      <c r="Q432" s="31" t="str">
        <f t="shared" ca="1" si="93"/>
        <v>中2q77</v>
      </c>
      <c r="R432" s="31" t="str">
        <f t="shared" ca="1" si="82"/>
        <v>自分の学力に合っていること</v>
      </c>
      <c r="S432" s="31" t="str">
        <f t="shared" ca="1" si="83"/>
        <v>当てはまる</v>
      </c>
      <c r="T432" s="31" t="str">
        <f t="shared" ca="1" si="84"/>
        <v>どちらかといえば，当てはまる</v>
      </c>
      <c r="U432" s="31" t="str">
        <f t="shared" ca="1" si="85"/>
        <v>どちらかといえば，当てはまらない</v>
      </c>
      <c r="V432" s="31" t="str">
        <f t="shared" ca="1" si="86"/>
        <v>当てはまらない</v>
      </c>
      <c r="W432" s="31" t="str">
        <f t="shared" ca="1" si="87"/>
        <v/>
      </c>
      <c r="X432" s="31" t="str">
        <f t="shared" ca="1" si="88"/>
        <v/>
      </c>
      <c r="Y432" s="31" t="str">
        <f t="shared" ca="1" si="89"/>
        <v/>
      </c>
      <c r="Z432" s="31" t="str">
        <f t="shared" ca="1" si="90"/>
        <v/>
      </c>
    </row>
    <row r="433" spans="1:26" ht="20">
      <c r="A433"/>
      <c r="F433" s="160" t="s">
        <v>714</v>
      </c>
      <c r="G433" s="160" t="s">
        <v>767</v>
      </c>
      <c r="H433" s="160">
        <v>4</v>
      </c>
      <c r="I433" s="160">
        <v>53</v>
      </c>
      <c r="J433" s="162" t="str">
        <f t="shared" si="91"/>
        <v>中２</v>
      </c>
      <c r="K433" s="162" t="str">
        <f t="shared" si="92"/>
        <v>H30</v>
      </c>
      <c r="L433" s="162" t="str">
        <f t="shared" si="81"/>
        <v>H30_中２</v>
      </c>
      <c r="M433" s="162">
        <f>+MATCH(K433&amp;"_"&amp;qidlist!J433,original!$1:$1,0)+2</f>
        <v>33</v>
      </c>
      <c r="N433" s="162" t="str">
        <f>+"qestionlist!"&amp;ADDRESS(1,MATCH(K433&amp;"_"&amp;qidlist!J433,original!$1:$1,0)+1)&amp;":"&amp;ADDRESS(10000,MATCH(K433&amp;"_"&amp;qidlist!J433,original!$1:$1,0)+1)</f>
        <v>qestionlist!$AF$1:$AF$10000</v>
      </c>
      <c r="O433" s="163" t="str">
        <f ca="1">+INDEX(qestionlist!AR:AR,MATCH(qidlist!I433,INDIRECT(qidlist!N433),0))</f>
        <v>個性や特技が生かせる_進路</v>
      </c>
      <c r="P433" s="163" t="str">
        <f ca="1">+INDEX(qes_num_corr!K:K,MATCH(qidlist!O433,qes_num_corr!I:I,0),0)</f>
        <v>q78</v>
      </c>
      <c r="Q433" s="31" t="str">
        <f t="shared" ca="1" si="93"/>
        <v>中2q78</v>
      </c>
      <c r="R433" s="31" t="str">
        <f t="shared" ca="1" si="82"/>
        <v>自分の個性や特技が生かせること</v>
      </c>
      <c r="S433" s="31" t="str">
        <f t="shared" ca="1" si="83"/>
        <v>当てはまる</v>
      </c>
      <c r="T433" s="31" t="str">
        <f t="shared" ca="1" si="84"/>
        <v>どちらかといえば，当てはまる</v>
      </c>
      <c r="U433" s="31" t="str">
        <f t="shared" ca="1" si="85"/>
        <v>どちらかといえば，当てはまらない</v>
      </c>
      <c r="V433" s="31" t="str">
        <f t="shared" ca="1" si="86"/>
        <v>当てはまらない</v>
      </c>
      <c r="W433" s="31" t="str">
        <f t="shared" ca="1" si="87"/>
        <v/>
      </c>
      <c r="X433" s="31" t="str">
        <f t="shared" ca="1" si="88"/>
        <v/>
      </c>
      <c r="Y433" s="31" t="str">
        <f t="shared" ca="1" si="89"/>
        <v/>
      </c>
      <c r="Z433" s="31" t="str">
        <f t="shared" ca="1" si="90"/>
        <v/>
      </c>
    </row>
    <row r="434" spans="1:26" ht="20">
      <c r="A434"/>
      <c r="F434" s="160" t="s">
        <v>714</v>
      </c>
      <c r="G434" s="160" t="s">
        <v>768</v>
      </c>
      <c r="H434" s="160">
        <v>4</v>
      </c>
      <c r="I434" s="160">
        <v>54</v>
      </c>
      <c r="J434" s="162" t="str">
        <f t="shared" si="91"/>
        <v>中２</v>
      </c>
      <c r="K434" s="162" t="str">
        <f t="shared" si="92"/>
        <v>H30</v>
      </c>
      <c r="L434" s="162" t="str">
        <f t="shared" si="81"/>
        <v>H30_中２</v>
      </c>
      <c r="M434" s="162">
        <f>+MATCH(K434&amp;"_"&amp;qidlist!J434,original!$1:$1,0)+2</f>
        <v>33</v>
      </c>
      <c r="N434" s="162" t="str">
        <f>+"qestionlist!"&amp;ADDRESS(1,MATCH(K434&amp;"_"&amp;qidlist!J434,original!$1:$1,0)+1)&amp;":"&amp;ADDRESS(10000,MATCH(K434&amp;"_"&amp;qidlist!J434,original!$1:$1,0)+1)</f>
        <v>qestionlist!$AF$1:$AF$10000</v>
      </c>
      <c r="O434" s="163" t="str">
        <f ca="1">+INDEX(qestionlist!AR:AR,MATCH(qidlist!I434,INDIRECT(qidlist!N434),0))</f>
        <v>先生の話_進路</v>
      </c>
      <c r="P434" s="163" t="str">
        <f ca="1">+INDEX(qes_num_corr!K:K,MATCH(qidlist!O434,qes_num_corr!I:I,0),0)</f>
        <v>q79</v>
      </c>
      <c r="Q434" s="31" t="str">
        <f t="shared" ca="1" si="93"/>
        <v>中2q79</v>
      </c>
      <c r="R434" s="31" t="str">
        <f t="shared" ca="1" si="82"/>
        <v>中学校の先生の話</v>
      </c>
      <c r="S434" s="31" t="str">
        <f t="shared" ca="1" si="83"/>
        <v>当てはまる</v>
      </c>
      <c r="T434" s="31" t="str">
        <f t="shared" ca="1" si="84"/>
        <v>どちらかといえば，当てはまる</v>
      </c>
      <c r="U434" s="31" t="str">
        <f t="shared" ca="1" si="85"/>
        <v>どちらかといえば，当てはまらない</v>
      </c>
      <c r="V434" s="31" t="str">
        <f t="shared" ca="1" si="86"/>
        <v>当てはまらない</v>
      </c>
      <c r="W434" s="31" t="str">
        <f t="shared" ca="1" si="87"/>
        <v/>
      </c>
      <c r="X434" s="31" t="str">
        <f t="shared" ca="1" si="88"/>
        <v/>
      </c>
      <c r="Y434" s="31" t="str">
        <f t="shared" ca="1" si="89"/>
        <v/>
      </c>
      <c r="Z434" s="31" t="str">
        <f t="shared" ca="1" si="90"/>
        <v/>
      </c>
    </row>
    <row r="435" spans="1:26" ht="20">
      <c r="A435"/>
      <c r="F435" s="160" t="s">
        <v>714</v>
      </c>
      <c r="G435" s="160" t="s">
        <v>769</v>
      </c>
      <c r="H435" s="160">
        <v>4</v>
      </c>
      <c r="I435" s="160">
        <v>55</v>
      </c>
      <c r="J435" s="162" t="str">
        <f t="shared" si="91"/>
        <v>中２</v>
      </c>
      <c r="K435" s="162" t="str">
        <f t="shared" si="92"/>
        <v>H30</v>
      </c>
      <c r="L435" s="162" t="str">
        <f t="shared" si="81"/>
        <v>H30_中２</v>
      </c>
      <c r="M435" s="162">
        <f>+MATCH(K435&amp;"_"&amp;qidlist!J435,original!$1:$1,0)+2</f>
        <v>33</v>
      </c>
      <c r="N435" s="162" t="str">
        <f>+"qestionlist!"&amp;ADDRESS(1,MATCH(K435&amp;"_"&amp;qidlist!J435,original!$1:$1,0)+1)&amp;":"&amp;ADDRESS(10000,MATCH(K435&amp;"_"&amp;qidlist!J435,original!$1:$1,0)+1)</f>
        <v>qestionlist!$AF$1:$AF$10000</v>
      </c>
      <c r="O435" s="163" t="str">
        <f ca="1">+INDEX(qestionlist!AR:AR,MATCH(qidlist!I435,INDIRECT(qidlist!N435),0))</f>
        <v>家の人の話_進路</v>
      </c>
      <c r="P435" s="163" t="str">
        <f ca="1">+INDEX(qes_num_corr!K:K,MATCH(qidlist!O435,qes_num_corr!I:I,0),0)</f>
        <v>q80</v>
      </c>
      <c r="Q435" s="31" t="str">
        <f t="shared" ca="1" si="93"/>
        <v>中2q80</v>
      </c>
      <c r="R435" s="31" t="str">
        <f t="shared" ca="1" si="82"/>
        <v>家の人の話</v>
      </c>
      <c r="S435" s="31" t="str">
        <f t="shared" ca="1" si="83"/>
        <v>当てはまる</v>
      </c>
      <c r="T435" s="31" t="str">
        <f t="shared" ca="1" si="84"/>
        <v>どちらかといえば，当てはまる</v>
      </c>
      <c r="U435" s="31" t="str">
        <f t="shared" ca="1" si="85"/>
        <v>どちらかといえば，当てはまらない</v>
      </c>
      <c r="V435" s="31" t="str">
        <f t="shared" ca="1" si="86"/>
        <v>当てはまらない</v>
      </c>
      <c r="W435" s="31" t="str">
        <f t="shared" ca="1" si="87"/>
        <v/>
      </c>
      <c r="X435" s="31" t="str">
        <f t="shared" ca="1" si="88"/>
        <v/>
      </c>
      <c r="Y435" s="31" t="str">
        <f t="shared" ca="1" si="89"/>
        <v/>
      </c>
      <c r="Z435" s="31" t="str">
        <f t="shared" ca="1" si="90"/>
        <v/>
      </c>
    </row>
    <row r="436" spans="1:26" ht="20">
      <c r="A436"/>
      <c r="F436" s="160" t="s">
        <v>714</v>
      </c>
      <c r="G436" s="160" t="s">
        <v>770</v>
      </c>
      <c r="H436" s="160">
        <v>4</v>
      </c>
      <c r="I436" s="160">
        <v>56</v>
      </c>
      <c r="J436" s="162" t="str">
        <f t="shared" si="91"/>
        <v>中２</v>
      </c>
      <c r="K436" s="162" t="str">
        <f t="shared" si="92"/>
        <v>H30</v>
      </c>
      <c r="L436" s="162" t="str">
        <f t="shared" si="81"/>
        <v>H30_中２</v>
      </c>
      <c r="M436" s="162">
        <f>+MATCH(K436&amp;"_"&amp;qidlist!J436,original!$1:$1,0)+2</f>
        <v>33</v>
      </c>
      <c r="N436" s="162" t="str">
        <f>+"qestionlist!"&amp;ADDRESS(1,MATCH(K436&amp;"_"&amp;qidlist!J436,original!$1:$1,0)+1)&amp;":"&amp;ADDRESS(10000,MATCH(K436&amp;"_"&amp;qidlist!J436,original!$1:$1,0)+1)</f>
        <v>qestionlist!$AF$1:$AF$10000</v>
      </c>
      <c r="O436" s="163" t="str">
        <f ca="1">+INDEX(qestionlist!AR:AR,MATCH(qidlist!I436,INDIRECT(qidlist!N436),0))</f>
        <v>見学会_進路</v>
      </c>
      <c r="P436" s="163" t="str">
        <f ca="1">+INDEX(qes_num_corr!K:K,MATCH(qidlist!O436,qes_num_corr!I:I,0),0)</f>
        <v>q81</v>
      </c>
      <c r="Q436" s="31" t="str">
        <f t="shared" ca="1" si="93"/>
        <v>中2q81</v>
      </c>
      <c r="R436" s="31" t="str">
        <f t="shared" ca="1" si="82"/>
        <v>高校の見学会などに参加し，自分で進路先を見ること</v>
      </c>
      <c r="S436" s="31" t="str">
        <f t="shared" ca="1" si="83"/>
        <v>当てはまる</v>
      </c>
      <c r="T436" s="31" t="str">
        <f t="shared" ca="1" si="84"/>
        <v>どちらかといえば，当てはまる</v>
      </c>
      <c r="U436" s="31" t="str">
        <f t="shared" ca="1" si="85"/>
        <v>どちらかといえば，当てはまらない</v>
      </c>
      <c r="V436" s="31" t="str">
        <f t="shared" ca="1" si="86"/>
        <v>当てはまらない</v>
      </c>
      <c r="W436" s="31" t="str">
        <f t="shared" ca="1" si="87"/>
        <v/>
      </c>
      <c r="X436" s="31" t="str">
        <f t="shared" ca="1" si="88"/>
        <v/>
      </c>
      <c r="Y436" s="31" t="str">
        <f t="shared" ca="1" si="89"/>
        <v/>
      </c>
      <c r="Z436" s="31" t="str">
        <f t="shared" ca="1" si="90"/>
        <v/>
      </c>
    </row>
    <row r="437" spans="1:26" ht="20">
      <c r="A437"/>
      <c r="F437" s="160" t="s">
        <v>714</v>
      </c>
      <c r="G437" s="160" t="s">
        <v>771</v>
      </c>
      <c r="H437" s="160">
        <v>4</v>
      </c>
      <c r="I437" s="160">
        <v>57</v>
      </c>
      <c r="J437" s="162" t="str">
        <f t="shared" si="91"/>
        <v>中２</v>
      </c>
      <c r="K437" s="162" t="str">
        <f t="shared" si="92"/>
        <v>H30</v>
      </c>
      <c r="L437" s="162" t="str">
        <f t="shared" si="81"/>
        <v>H30_中２</v>
      </c>
      <c r="M437" s="162">
        <f>+MATCH(K437&amp;"_"&amp;qidlist!J437,original!$1:$1,0)+2</f>
        <v>33</v>
      </c>
      <c r="N437" s="162" t="str">
        <f>+"qestionlist!"&amp;ADDRESS(1,MATCH(K437&amp;"_"&amp;qidlist!J437,original!$1:$1,0)+1)&amp;":"&amp;ADDRESS(10000,MATCH(K437&amp;"_"&amp;qidlist!J437,original!$1:$1,0)+1)</f>
        <v>qestionlist!$AF$1:$AF$10000</v>
      </c>
      <c r="O437" s="163" t="str">
        <f ca="1">+INDEX(qestionlist!AR:AR,MATCH(qidlist!I437,INDIRECT(qidlist!N437),0))</f>
        <v>友達や先輩の話し_進路</v>
      </c>
      <c r="P437" s="163" t="str">
        <f ca="1">+INDEX(qes_num_corr!K:K,MATCH(qidlist!O437,qes_num_corr!I:I,0),0)</f>
        <v>q82</v>
      </c>
      <c r="Q437" s="31" t="str">
        <f t="shared" ca="1" si="93"/>
        <v>中2q82</v>
      </c>
      <c r="R437" s="31" t="str">
        <f t="shared" ca="1" si="82"/>
        <v>友達や先輩の話</v>
      </c>
      <c r="S437" s="31" t="str">
        <f t="shared" ca="1" si="83"/>
        <v>当てはまる</v>
      </c>
      <c r="T437" s="31" t="str">
        <f t="shared" ca="1" si="84"/>
        <v>どちらかといえば，当てはまる</v>
      </c>
      <c r="U437" s="31" t="str">
        <f t="shared" ca="1" si="85"/>
        <v>どちらかといえば，当てはまらない</v>
      </c>
      <c r="V437" s="31" t="str">
        <f t="shared" ca="1" si="86"/>
        <v>当てはまらない</v>
      </c>
      <c r="W437" s="31" t="str">
        <f t="shared" ca="1" si="87"/>
        <v/>
      </c>
      <c r="X437" s="31" t="str">
        <f t="shared" ca="1" si="88"/>
        <v/>
      </c>
      <c r="Y437" s="31" t="str">
        <f t="shared" ca="1" si="89"/>
        <v/>
      </c>
      <c r="Z437" s="31" t="str">
        <f t="shared" ca="1" si="90"/>
        <v/>
      </c>
    </row>
    <row r="438" spans="1:26" ht="20">
      <c r="A438"/>
      <c r="F438" s="160" t="s">
        <v>714</v>
      </c>
      <c r="G438" s="160" t="s">
        <v>772</v>
      </c>
      <c r="H438" s="160">
        <v>4</v>
      </c>
      <c r="I438" s="160">
        <v>58</v>
      </c>
      <c r="J438" s="162" t="str">
        <f t="shared" si="91"/>
        <v>中２</v>
      </c>
      <c r="K438" s="162" t="str">
        <f t="shared" si="92"/>
        <v>H30</v>
      </c>
      <c r="L438" s="162" t="str">
        <f t="shared" si="81"/>
        <v>H30_中２</v>
      </c>
      <c r="M438" s="162">
        <f>+MATCH(K438&amp;"_"&amp;qidlist!J438,original!$1:$1,0)+2</f>
        <v>33</v>
      </c>
      <c r="N438" s="162" t="str">
        <f>+"qestionlist!"&amp;ADDRESS(1,MATCH(K438&amp;"_"&amp;qidlist!J438,original!$1:$1,0)+1)&amp;":"&amp;ADDRESS(10000,MATCH(K438&amp;"_"&amp;qidlist!J438,original!$1:$1,0)+1)</f>
        <v>qestionlist!$AF$1:$AF$10000</v>
      </c>
      <c r="O438" s="163" t="str">
        <f ca="1">+INDEX(qestionlist!AR:AR,MATCH(qidlist!I438,INDIRECT(qidlist!N438),0))</f>
        <v>登下校時刻を守る_３達</v>
      </c>
      <c r="P438" s="163" t="str">
        <f ca="1">+INDEX(qes_num_corr!K:K,MATCH(qidlist!O438,qes_num_corr!I:I,0),0)</f>
        <v>q120</v>
      </c>
      <c r="Q438" s="31" t="str">
        <f t="shared" ca="1" si="93"/>
        <v>中2q120</v>
      </c>
      <c r="R438" s="31" t="str">
        <f t="shared" ca="1" si="82"/>
        <v>登下校時刻を守ることができていますか</v>
      </c>
      <c r="S438" s="31" t="str">
        <f t="shared" ca="1" si="83"/>
        <v>よくできる</v>
      </c>
      <c r="T438" s="31" t="str">
        <f t="shared" ca="1" si="84"/>
        <v>だいたいできる</v>
      </c>
      <c r="U438" s="31" t="str">
        <f t="shared" ca="1" si="85"/>
        <v>あまりできない</v>
      </c>
      <c r="V438" s="31" t="str">
        <f t="shared" ca="1" si="86"/>
        <v>できない</v>
      </c>
      <c r="W438" s="31" t="str">
        <f t="shared" ca="1" si="87"/>
        <v/>
      </c>
      <c r="X438" s="31" t="str">
        <f t="shared" ca="1" si="88"/>
        <v/>
      </c>
      <c r="Y438" s="31" t="str">
        <f t="shared" ca="1" si="89"/>
        <v/>
      </c>
      <c r="Z438" s="31" t="str">
        <f t="shared" ca="1" si="90"/>
        <v/>
      </c>
    </row>
    <row r="439" spans="1:26" ht="20">
      <c r="A439"/>
      <c r="F439" s="160" t="s">
        <v>714</v>
      </c>
      <c r="G439" s="160" t="s">
        <v>773</v>
      </c>
      <c r="H439" s="160">
        <v>4</v>
      </c>
      <c r="I439" s="160">
        <v>59</v>
      </c>
      <c r="J439" s="162" t="str">
        <f t="shared" si="91"/>
        <v>中２</v>
      </c>
      <c r="K439" s="162" t="str">
        <f t="shared" si="92"/>
        <v>H30</v>
      </c>
      <c r="L439" s="162" t="str">
        <f t="shared" si="81"/>
        <v>H30_中２</v>
      </c>
      <c r="M439" s="162">
        <f>+MATCH(K439&amp;"_"&amp;qidlist!J439,original!$1:$1,0)+2</f>
        <v>33</v>
      </c>
      <c r="N439" s="162" t="str">
        <f>+"qestionlist!"&amp;ADDRESS(1,MATCH(K439&amp;"_"&amp;qidlist!J439,original!$1:$1,0)+1)&amp;":"&amp;ADDRESS(10000,MATCH(K439&amp;"_"&amp;qidlist!J439,original!$1:$1,0)+1)</f>
        <v>qestionlist!$AF$1:$AF$10000</v>
      </c>
      <c r="O439" s="163" t="str">
        <f ca="1">+INDEX(qestionlist!AR:AR,MATCH(qidlist!I439,INDIRECT(qidlist!N439),0))</f>
        <v>授業開始時刻を守る_３達</v>
      </c>
      <c r="P439" s="163" t="str">
        <f ca="1">+INDEX(qes_num_corr!K:K,MATCH(qidlist!O439,qes_num_corr!I:I,0),0)</f>
        <v>q121</v>
      </c>
      <c r="Q439" s="31" t="str">
        <f t="shared" ca="1" si="93"/>
        <v>中2q121</v>
      </c>
      <c r="R439" s="31" t="str">
        <f t="shared" ca="1" si="82"/>
        <v>授業や活動の始まる時刻を守ることができていますか</v>
      </c>
      <c r="S439" s="31" t="str">
        <f t="shared" ca="1" si="83"/>
        <v>よくできる</v>
      </c>
      <c r="T439" s="31" t="str">
        <f t="shared" ca="1" si="84"/>
        <v>だいたいできる</v>
      </c>
      <c r="U439" s="31" t="str">
        <f t="shared" ca="1" si="85"/>
        <v>あまりできない</v>
      </c>
      <c r="V439" s="31" t="str">
        <f t="shared" ca="1" si="86"/>
        <v>できない</v>
      </c>
      <c r="W439" s="31" t="str">
        <f t="shared" ca="1" si="87"/>
        <v/>
      </c>
      <c r="X439" s="31" t="str">
        <f t="shared" ca="1" si="88"/>
        <v/>
      </c>
      <c r="Y439" s="31" t="str">
        <f t="shared" ca="1" si="89"/>
        <v/>
      </c>
      <c r="Z439" s="31" t="str">
        <f t="shared" ca="1" si="90"/>
        <v/>
      </c>
    </row>
    <row r="440" spans="1:26" ht="20">
      <c r="A440"/>
      <c r="F440" s="160" t="s">
        <v>714</v>
      </c>
      <c r="G440" s="160" t="s">
        <v>774</v>
      </c>
      <c r="H440" s="160">
        <v>4</v>
      </c>
      <c r="I440" s="160">
        <v>60</v>
      </c>
      <c r="J440" s="162" t="str">
        <f t="shared" si="91"/>
        <v>中２</v>
      </c>
      <c r="K440" s="162" t="str">
        <f t="shared" si="92"/>
        <v>H30</v>
      </c>
      <c r="L440" s="162" t="str">
        <f t="shared" si="81"/>
        <v>H30_中２</v>
      </c>
      <c r="M440" s="162">
        <f>+MATCH(K440&amp;"_"&amp;qidlist!J440,original!$1:$1,0)+2</f>
        <v>33</v>
      </c>
      <c r="N440" s="162" t="str">
        <f>+"qestionlist!"&amp;ADDRESS(1,MATCH(K440&amp;"_"&amp;qidlist!J440,original!$1:$1,0)+1)&amp;":"&amp;ADDRESS(10000,MATCH(K440&amp;"_"&amp;qidlist!J440,original!$1:$1,0)+1)</f>
        <v>qestionlist!$AF$1:$AF$10000</v>
      </c>
      <c r="O440" s="163" t="str">
        <f ca="1">+INDEX(qestionlist!AR:AR,MATCH(qidlist!I440,INDIRECT(qidlist!N440),0))</f>
        <v>脱いだ履物のかかとをそろえる_３達</v>
      </c>
      <c r="P440" s="163" t="str">
        <f ca="1">+INDEX(qes_num_corr!K:K,MATCH(qidlist!O440,qes_num_corr!I:I,0),0)</f>
        <v>q122</v>
      </c>
      <c r="Q440" s="31" t="str">
        <f t="shared" ca="1" si="93"/>
        <v>中2q122</v>
      </c>
      <c r="R440" s="31" t="str">
        <f t="shared" ca="1" si="82"/>
        <v>ぬいだはき物のかかとをそろえることができていますか</v>
      </c>
      <c r="S440" s="31" t="str">
        <f t="shared" ca="1" si="83"/>
        <v>よくできる</v>
      </c>
      <c r="T440" s="31" t="str">
        <f t="shared" ca="1" si="84"/>
        <v>だいたいできる</v>
      </c>
      <c r="U440" s="31" t="str">
        <f t="shared" ca="1" si="85"/>
        <v>あまりできない</v>
      </c>
      <c r="V440" s="31" t="str">
        <f t="shared" ca="1" si="86"/>
        <v>できない</v>
      </c>
      <c r="W440" s="31" t="str">
        <f t="shared" ca="1" si="87"/>
        <v/>
      </c>
      <c r="X440" s="31" t="str">
        <f t="shared" ca="1" si="88"/>
        <v/>
      </c>
      <c r="Y440" s="31" t="str">
        <f t="shared" ca="1" si="89"/>
        <v/>
      </c>
      <c r="Z440" s="31" t="str">
        <f t="shared" ca="1" si="90"/>
        <v/>
      </c>
    </row>
    <row r="441" spans="1:26" ht="20">
      <c r="A441"/>
      <c r="F441" s="160" t="s">
        <v>714</v>
      </c>
      <c r="G441" s="160" t="s">
        <v>775</v>
      </c>
      <c r="H441" s="160">
        <v>4</v>
      </c>
      <c r="I441" s="160">
        <v>61</v>
      </c>
      <c r="J441" s="162" t="str">
        <f t="shared" si="91"/>
        <v>中２</v>
      </c>
      <c r="K441" s="162" t="str">
        <f t="shared" si="92"/>
        <v>H30</v>
      </c>
      <c r="L441" s="162" t="str">
        <f t="shared" si="81"/>
        <v>H30_中２</v>
      </c>
      <c r="M441" s="162">
        <f>+MATCH(K441&amp;"_"&amp;qidlist!J441,original!$1:$1,0)+2</f>
        <v>33</v>
      </c>
      <c r="N441" s="162" t="str">
        <f>+"qestionlist!"&amp;ADDRESS(1,MATCH(K441&amp;"_"&amp;qidlist!J441,original!$1:$1,0)+1)&amp;":"&amp;ADDRESS(10000,MATCH(K441&amp;"_"&amp;qidlist!J441,original!$1:$1,0)+1)</f>
        <v>qestionlist!$AF$1:$AF$10000</v>
      </c>
      <c r="O441" s="163" t="str">
        <f ca="1">+INDEX(qestionlist!AR:AR,MATCH(qidlist!I441,INDIRECT(qidlist!N441),0))</f>
        <v>身の回りの整理整頓ができる_３達</v>
      </c>
      <c r="P441" s="163" t="str">
        <f ca="1">+INDEX(qes_num_corr!K:K,MATCH(qidlist!O441,qes_num_corr!I:I,0),0)</f>
        <v>q123</v>
      </c>
      <c r="Q441" s="31" t="str">
        <f t="shared" ca="1" si="93"/>
        <v>中2q123</v>
      </c>
      <c r="R441" s="31" t="str">
        <f t="shared" ca="1" si="82"/>
        <v>机やロッカーの中，身の回りの整理整とんをすることができていますか</v>
      </c>
      <c r="S441" s="31" t="str">
        <f t="shared" ca="1" si="83"/>
        <v>よくできる</v>
      </c>
      <c r="T441" s="31" t="str">
        <f t="shared" ca="1" si="84"/>
        <v>だいたいできる</v>
      </c>
      <c r="U441" s="31" t="str">
        <f t="shared" ca="1" si="85"/>
        <v>あまりできない</v>
      </c>
      <c r="V441" s="31" t="str">
        <f t="shared" ca="1" si="86"/>
        <v>できない</v>
      </c>
      <c r="W441" s="31" t="str">
        <f t="shared" ca="1" si="87"/>
        <v/>
      </c>
      <c r="X441" s="31" t="str">
        <f t="shared" ca="1" si="88"/>
        <v/>
      </c>
      <c r="Y441" s="31" t="str">
        <f t="shared" ca="1" si="89"/>
        <v/>
      </c>
      <c r="Z441" s="31" t="str">
        <f t="shared" ca="1" si="90"/>
        <v/>
      </c>
    </row>
    <row r="442" spans="1:26" ht="20">
      <c r="A442"/>
      <c r="F442" s="160" t="s">
        <v>714</v>
      </c>
      <c r="G442" s="160" t="s">
        <v>776</v>
      </c>
      <c r="H442" s="160">
        <v>4</v>
      </c>
      <c r="I442" s="160">
        <v>62</v>
      </c>
      <c r="J442" s="162" t="str">
        <f t="shared" si="91"/>
        <v>中２</v>
      </c>
      <c r="K442" s="162" t="str">
        <f t="shared" si="92"/>
        <v>H30</v>
      </c>
      <c r="L442" s="162" t="str">
        <f t="shared" si="81"/>
        <v>H30_中２</v>
      </c>
      <c r="M442" s="162">
        <f>+MATCH(K442&amp;"_"&amp;qidlist!J442,original!$1:$1,0)+2</f>
        <v>33</v>
      </c>
      <c r="N442" s="162" t="str">
        <f>+"qestionlist!"&amp;ADDRESS(1,MATCH(K442&amp;"_"&amp;qidlist!J442,original!$1:$1,0)+1)&amp;":"&amp;ADDRESS(10000,MATCH(K442&amp;"_"&amp;qidlist!J442,original!$1:$1,0)+1)</f>
        <v>qestionlist!$AF$1:$AF$10000</v>
      </c>
      <c r="O442" s="163" t="str">
        <f ca="1">+INDEX(qestionlist!AR:AR,MATCH(qidlist!I442,INDIRECT(qidlist!N442),0))</f>
        <v>誰に対しても進んであいさつができる_３達</v>
      </c>
      <c r="P442" s="163" t="str">
        <f ca="1">+INDEX(qes_num_corr!K:K,MATCH(qidlist!O442,qes_num_corr!I:I,0),0)</f>
        <v>q124</v>
      </c>
      <c r="Q442" s="31" t="str">
        <f t="shared" ca="1" si="93"/>
        <v>中2q124</v>
      </c>
      <c r="R442" s="31" t="str">
        <f t="shared" ca="1" si="82"/>
        <v>だれに対しても進んで挨拶をすることができていますか</v>
      </c>
      <c r="S442" s="31" t="str">
        <f t="shared" ca="1" si="83"/>
        <v>よくできる</v>
      </c>
      <c r="T442" s="31" t="str">
        <f t="shared" ca="1" si="84"/>
        <v>だいたいできる</v>
      </c>
      <c r="U442" s="31" t="str">
        <f t="shared" ca="1" si="85"/>
        <v>あまりできない</v>
      </c>
      <c r="V442" s="31" t="str">
        <f t="shared" ca="1" si="86"/>
        <v>できない</v>
      </c>
      <c r="W442" s="31" t="str">
        <f t="shared" ca="1" si="87"/>
        <v/>
      </c>
      <c r="X442" s="31" t="str">
        <f t="shared" ca="1" si="88"/>
        <v/>
      </c>
      <c r="Y442" s="31" t="str">
        <f t="shared" ca="1" si="89"/>
        <v/>
      </c>
      <c r="Z442" s="31" t="str">
        <f t="shared" ca="1" si="90"/>
        <v/>
      </c>
    </row>
    <row r="443" spans="1:26" ht="20">
      <c r="A443"/>
      <c r="F443" s="160" t="s">
        <v>714</v>
      </c>
      <c r="G443" s="160" t="s">
        <v>777</v>
      </c>
      <c r="H443" s="160">
        <v>4</v>
      </c>
      <c r="I443" s="160">
        <v>63</v>
      </c>
      <c r="J443" s="162" t="str">
        <f t="shared" si="91"/>
        <v>中２</v>
      </c>
      <c r="K443" s="162" t="str">
        <f t="shared" si="92"/>
        <v>H30</v>
      </c>
      <c r="L443" s="162" t="str">
        <f t="shared" si="81"/>
        <v>H30_中２</v>
      </c>
      <c r="M443" s="162">
        <f>+MATCH(K443&amp;"_"&amp;qidlist!J443,original!$1:$1,0)+2</f>
        <v>33</v>
      </c>
      <c r="N443" s="162" t="str">
        <f>+"qestionlist!"&amp;ADDRESS(1,MATCH(K443&amp;"_"&amp;qidlist!J443,original!$1:$1,0)+1)&amp;":"&amp;ADDRESS(10000,MATCH(K443&amp;"_"&amp;qidlist!J443,original!$1:$1,0)+1)</f>
        <v>qestionlist!$AF$1:$AF$10000</v>
      </c>
      <c r="O443" s="163" t="str">
        <f ca="1">+INDEX(qestionlist!AR:AR,MATCH(qidlist!I443,INDIRECT(qidlist!N443),0))</f>
        <v>呼ばれたら、はいと返事ができる_３達</v>
      </c>
      <c r="P443" s="163" t="str">
        <f ca="1">+INDEX(qes_num_corr!K:K,MATCH(qidlist!O443,qes_num_corr!I:I,0),0)</f>
        <v>q125</v>
      </c>
      <c r="Q443" s="31" t="str">
        <f t="shared" ca="1" si="93"/>
        <v>中2q125</v>
      </c>
      <c r="R443" s="31" t="str">
        <f t="shared" ca="1" si="82"/>
        <v>名前を呼ばれたら「はい」とはっきり返事をすることができていますか</v>
      </c>
      <c r="S443" s="31" t="str">
        <f t="shared" ca="1" si="83"/>
        <v>よくできる</v>
      </c>
      <c r="T443" s="31" t="str">
        <f t="shared" ca="1" si="84"/>
        <v>だいたいできる</v>
      </c>
      <c r="U443" s="31" t="str">
        <f t="shared" ca="1" si="85"/>
        <v>あまりできない</v>
      </c>
      <c r="V443" s="31" t="str">
        <f t="shared" ca="1" si="86"/>
        <v>できない</v>
      </c>
      <c r="W443" s="31" t="str">
        <f t="shared" ca="1" si="87"/>
        <v/>
      </c>
      <c r="X443" s="31" t="str">
        <f t="shared" ca="1" si="88"/>
        <v/>
      </c>
      <c r="Y443" s="31" t="str">
        <f t="shared" ca="1" si="89"/>
        <v/>
      </c>
      <c r="Z443" s="31" t="str">
        <f t="shared" ca="1" si="90"/>
        <v/>
      </c>
    </row>
    <row r="444" spans="1:26" ht="20">
      <c r="A444"/>
      <c r="F444" s="160" t="s">
        <v>714</v>
      </c>
      <c r="G444" s="160" t="s">
        <v>778</v>
      </c>
      <c r="H444" s="160">
        <v>4</v>
      </c>
      <c r="I444" s="160">
        <v>64</v>
      </c>
      <c r="J444" s="162" t="str">
        <f t="shared" si="91"/>
        <v>中２</v>
      </c>
      <c r="K444" s="162" t="str">
        <f t="shared" si="92"/>
        <v>H30</v>
      </c>
      <c r="L444" s="162" t="str">
        <f t="shared" si="81"/>
        <v>H30_中２</v>
      </c>
      <c r="M444" s="162">
        <f>+MATCH(K444&amp;"_"&amp;qidlist!J444,original!$1:$1,0)+2</f>
        <v>33</v>
      </c>
      <c r="N444" s="162" t="str">
        <f>+"qestionlist!"&amp;ADDRESS(1,MATCH(K444&amp;"_"&amp;qidlist!J444,original!$1:$1,0)+1)&amp;":"&amp;ADDRESS(10000,MATCH(K444&amp;"_"&amp;qidlist!J444,original!$1:$1,0)+1)</f>
        <v>qestionlist!$AF$1:$AF$10000</v>
      </c>
      <c r="O444" s="163" t="str">
        <f ca="1">+INDEX(qestionlist!AR:AR,MATCH(qidlist!I444,INDIRECT(qidlist!N444),0))</f>
        <v>正しい言葉遣いができる_３達</v>
      </c>
      <c r="P444" s="163" t="str">
        <f ca="1">+INDEX(qes_num_corr!K:K,MATCH(qidlist!O444,qes_num_corr!I:I,0),0)</f>
        <v>q126</v>
      </c>
      <c r="Q444" s="31" t="str">
        <f t="shared" ca="1" si="93"/>
        <v>中2q126</v>
      </c>
      <c r="R444" s="31" t="str">
        <f t="shared" ca="1" si="82"/>
        <v>時と場に応じた適切な言葉遣いができていますか</v>
      </c>
      <c r="S444" s="31" t="str">
        <f t="shared" ca="1" si="83"/>
        <v>よくできる</v>
      </c>
      <c r="T444" s="31" t="str">
        <f t="shared" ca="1" si="84"/>
        <v>だいたいできる</v>
      </c>
      <c r="U444" s="31" t="str">
        <f t="shared" ca="1" si="85"/>
        <v>あまりできない</v>
      </c>
      <c r="V444" s="31" t="str">
        <f t="shared" ca="1" si="86"/>
        <v>できない</v>
      </c>
      <c r="W444" s="31" t="str">
        <f t="shared" ca="1" si="87"/>
        <v/>
      </c>
      <c r="X444" s="31" t="str">
        <f t="shared" ca="1" si="88"/>
        <v/>
      </c>
      <c r="Y444" s="31" t="str">
        <f t="shared" ca="1" si="89"/>
        <v/>
      </c>
      <c r="Z444" s="31" t="str">
        <f t="shared" ca="1" si="90"/>
        <v/>
      </c>
    </row>
    <row r="445" spans="1:26" ht="20">
      <c r="A445"/>
      <c r="F445" s="160" t="s">
        <v>714</v>
      </c>
      <c r="G445" s="160" t="s">
        <v>779</v>
      </c>
      <c r="H445" s="160">
        <v>4</v>
      </c>
      <c r="I445" s="160">
        <v>65</v>
      </c>
      <c r="J445" s="162" t="str">
        <f t="shared" si="91"/>
        <v>中２</v>
      </c>
      <c r="K445" s="162" t="str">
        <f t="shared" si="92"/>
        <v>H30</v>
      </c>
      <c r="L445" s="162" t="str">
        <f t="shared" si="81"/>
        <v>H30_中２</v>
      </c>
      <c r="M445" s="162">
        <f>+MATCH(K445&amp;"_"&amp;qidlist!J445,original!$1:$1,0)+2</f>
        <v>33</v>
      </c>
      <c r="N445" s="162" t="str">
        <f>+"qestionlist!"&amp;ADDRESS(1,MATCH(K445&amp;"_"&amp;qidlist!J445,original!$1:$1,0)+1)&amp;":"&amp;ADDRESS(10000,MATCH(K445&amp;"_"&amp;qidlist!J445,original!$1:$1,0)+1)</f>
        <v>qestionlist!$AF$1:$AF$10000</v>
      </c>
      <c r="O445" s="163" t="str">
        <f ca="1">+INDEX(qestionlist!AR:AR,MATCH(qidlist!I445,INDIRECT(qidlist!N445),0))</f>
        <v>やさしい言葉遣いができる_３達</v>
      </c>
      <c r="P445" s="163" t="str">
        <f ca="1">+INDEX(qes_num_corr!K:K,MATCH(qidlist!O445,qes_num_corr!I:I,0),0)</f>
        <v>q127</v>
      </c>
      <c r="Q445" s="31" t="str">
        <f t="shared" ca="1" si="93"/>
        <v>中2q127</v>
      </c>
      <c r="R445" s="31" t="str">
        <f t="shared" ca="1" si="82"/>
        <v>相手の気持ちやその場の状況を考え，やさしい言葉遣いができていますか</v>
      </c>
      <c r="S445" s="31" t="str">
        <f t="shared" ca="1" si="83"/>
        <v>よくできる</v>
      </c>
      <c r="T445" s="31" t="str">
        <f t="shared" ca="1" si="84"/>
        <v>だいたいできる</v>
      </c>
      <c r="U445" s="31" t="str">
        <f t="shared" ca="1" si="85"/>
        <v>あまりできない</v>
      </c>
      <c r="V445" s="31" t="str">
        <f t="shared" ca="1" si="86"/>
        <v>できない</v>
      </c>
      <c r="W445" s="31" t="str">
        <f t="shared" ca="1" si="87"/>
        <v/>
      </c>
      <c r="X445" s="31" t="str">
        <f t="shared" ca="1" si="88"/>
        <v/>
      </c>
      <c r="Y445" s="31" t="str">
        <f t="shared" ca="1" si="89"/>
        <v/>
      </c>
      <c r="Z445" s="31" t="str">
        <f t="shared" ca="1" si="90"/>
        <v/>
      </c>
    </row>
    <row r="446" spans="1:26" ht="20">
      <c r="A446"/>
      <c r="F446" s="160" t="s">
        <v>714</v>
      </c>
      <c r="G446" s="160" t="s">
        <v>780</v>
      </c>
      <c r="H446" s="160">
        <v>4</v>
      </c>
      <c r="I446" s="160">
        <v>66</v>
      </c>
      <c r="J446" s="162" t="str">
        <f t="shared" si="91"/>
        <v>中２</v>
      </c>
      <c r="K446" s="162" t="str">
        <f t="shared" si="92"/>
        <v>H30</v>
      </c>
      <c r="L446" s="162" t="str">
        <f t="shared" si="81"/>
        <v>H30_中２</v>
      </c>
      <c r="M446" s="162">
        <f>+MATCH(K446&amp;"_"&amp;qidlist!J446,original!$1:$1,0)+2</f>
        <v>33</v>
      </c>
      <c r="N446" s="162" t="str">
        <f>+"qestionlist!"&amp;ADDRESS(1,MATCH(K446&amp;"_"&amp;qidlist!J446,original!$1:$1,0)+1)&amp;":"&amp;ADDRESS(10000,MATCH(K446&amp;"_"&amp;qidlist!J446,original!$1:$1,0)+1)</f>
        <v>qestionlist!$AF$1:$AF$10000</v>
      </c>
      <c r="O446" s="163" t="str">
        <f ca="1">+INDEX(qestionlist!AR:AR,MATCH(qidlist!I446,INDIRECT(qidlist!N446),0))</f>
        <v>授業準備をして授業に臨める_３達</v>
      </c>
      <c r="P446" s="163" t="str">
        <f ca="1">+INDEX(qes_num_corr!K:K,MATCH(qidlist!O446,qes_num_corr!I:I,0),0)</f>
        <v>q128</v>
      </c>
      <c r="Q446" s="31" t="str">
        <f t="shared" ca="1" si="93"/>
        <v>中2q128</v>
      </c>
      <c r="R446" s="31" t="str">
        <f t="shared" ca="1" si="82"/>
        <v>学習の準備を整え，授業に臨むことができていますか</v>
      </c>
      <c r="S446" s="31" t="str">
        <f t="shared" ca="1" si="83"/>
        <v>よくできる</v>
      </c>
      <c r="T446" s="31" t="str">
        <f t="shared" ca="1" si="84"/>
        <v>だいたいできる</v>
      </c>
      <c r="U446" s="31" t="str">
        <f t="shared" ca="1" si="85"/>
        <v>あまりできない</v>
      </c>
      <c r="V446" s="31" t="str">
        <f t="shared" ca="1" si="86"/>
        <v>できない</v>
      </c>
      <c r="W446" s="31" t="str">
        <f t="shared" ca="1" si="87"/>
        <v/>
      </c>
      <c r="X446" s="31" t="str">
        <f t="shared" ca="1" si="88"/>
        <v/>
      </c>
      <c r="Y446" s="31" t="str">
        <f t="shared" ca="1" si="89"/>
        <v/>
      </c>
      <c r="Z446" s="31" t="str">
        <f t="shared" ca="1" si="90"/>
        <v/>
      </c>
    </row>
    <row r="447" spans="1:26" ht="20">
      <c r="A447"/>
      <c r="F447" s="160" t="s">
        <v>714</v>
      </c>
      <c r="G447" s="160" t="s">
        <v>781</v>
      </c>
      <c r="H447" s="160">
        <v>4</v>
      </c>
      <c r="I447" s="160">
        <v>67</v>
      </c>
      <c r="J447" s="162" t="str">
        <f t="shared" si="91"/>
        <v>中２</v>
      </c>
      <c r="K447" s="162" t="str">
        <f t="shared" si="92"/>
        <v>H30</v>
      </c>
      <c r="L447" s="162" t="str">
        <f t="shared" si="81"/>
        <v>H30_中２</v>
      </c>
      <c r="M447" s="162">
        <f>+MATCH(K447&amp;"_"&amp;qidlist!J447,original!$1:$1,0)+2</f>
        <v>33</v>
      </c>
      <c r="N447" s="162" t="str">
        <f>+"qestionlist!"&amp;ADDRESS(1,MATCH(K447&amp;"_"&amp;qidlist!J447,original!$1:$1,0)+1)&amp;":"&amp;ADDRESS(10000,MATCH(K447&amp;"_"&amp;qidlist!J447,original!$1:$1,0)+1)</f>
        <v>qestionlist!$AF$1:$AF$10000</v>
      </c>
      <c r="O447" s="163" t="str">
        <f ca="1">+INDEX(qestionlist!AR:AR,MATCH(qidlist!I447,INDIRECT(qidlist!N447),0))</f>
        <v>発表をきく、発表をすることができる_３達</v>
      </c>
      <c r="P447" s="163" t="str">
        <f ca="1">+INDEX(qes_num_corr!K:K,MATCH(qidlist!O447,qes_num_corr!I:I,0),0)</f>
        <v>q129</v>
      </c>
      <c r="Q447" s="31" t="str">
        <f t="shared" ca="1" si="93"/>
        <v>中2q129</v>
      </c>
      <c r="R447" s="31" t="str">
        <f t="shared" ca="1" si="82"/>
        <v>先生の話や友達の発表をしっかり聞き，自分の考えを伝えることができていますか</v>
      </c>
      <c r="S447" s="31" t="str">
        <f t="shared" ca="1" si="83"/>
        <v>よくできる</v>
      </c>
      <c r="T447" s="31" t="str">
        <f t="shared" ca="1" si="84"/>
        <v>だいたいできる</v>
      </c>
      <c r="U447" s="31" t="str">
        <f t="shared" ca="1" si="85"/>
        <v>あまりできない</v>
      </c>
      <c r="V447" s="31" t="str">
        <f t="shared" ca="1" si="86"/>
        <v>できない</v>
      </c>
      <c r="W447" s="31" t="str">
        <f t="shared" ca="1" si="87"/>
        <v/>
      </c>
      <c r="X447" s="31" t="str">
        <f t="shared" ca="1" si="88"/>
        <v/>
      </c>
      <c r="Y447" s="31" t="str">
        <f t="shared" ca="1" si="89"/>
        <v/>
      </c>
      <c r="Z447" s="31" t="str">
        <f t="shared" ca="1" si="90"/>
        <v/>
      </c>
    </row>
    <row r="448" spans="1:26" ht="20">
      <c r="A448"/>
      <c r="F448" s="160" t="s">
        <v>714</v>
      </c>
      <c r="G448" s="160" t="s">
        <v>782</v>
      </c>
      <c r="H448" s="160">
        <v>4</v>
      </c>
      <c r="I448" s="160">
        <v>68</v>
      </c>
      <c r="J448" s="162" t="str">
        <f t="shared" si="91"/>
        <v>中２</v>
      </c>
      <c r="K448" s="162" t="str">
        <f t="shared" si="92"/>
        <v>H30</v>
      </c>
      <c r="L448" s="162" t="str">
        <f t="shared" si="81"/>
        <v>H30_中２</v>
      </c>
      <c r="M448" s="162">
        <f>+MATCH(K448&amp;"_"&amp;qidlist!J448,original!$1:$1,0)+2</f>
        <v>33</v>
      </c>
      <c r="N448" s="162" t="str">
        <f>+"qestionlist!"&amp;ADDRESS(1,MATCH(K448&amp;"_"&amp;qidlist!J448,original!$1:$1,0)+1)&amp;":"&amp;ADDRESS(10000,MATCH(K448&amp;"_"&amp;qidlist!J448,original!$1:$1,0)+1)</f>
        <v>qestionlist!$AF$1:$AF$10000</v>
      </c>
      <c r="O448" s="163" t="str">
        <f ca="1">+INDEX(qestionlist!AR:AR,MATCH(qidlist!I448,INDIRECT(qidlist!N448),0))</f>
        <v>集会で静かにし、姿勢を正すことができる_３達</v>
      </c>
      <c r="P448" s="163" t="str">
        <f ca="1">+INDEX(qes_num_corr!K:K,MATCH(qidlist!O448,qes_num_corr!I:I,0),0)</f>
        <v>q130</v>
      </c>
      <c r="Q448" s="31" t="str">
        <f t="shared" ca="1" si="93"/>
        <v>中2q130</v>
      </c>
      <c r="R448" s="31" t="str">
        <f t="shared" ca="1" si="82"/>
        <v>人の集まるところでは静かにし，その場にふさわしい態度をとることができていますか</v>
      </c>
      <c r="S448" s="31" t="str">
        <f t="shared" ca="1" si="83"/>
        <v>よくできる</v>
      </c>
      <c r="T448" s="31" t="str">
        <f t="shared" ca="1" si="84"/>
        <v>だいたいできる</v>
      </c>
      <c r="U448" s="31" t="str">
        <f t="shared" ca="1" si="85"/>
        <v>あまりできない</v>
      </c>
      <c r="V448" s="31" t="str">
        <f t="shared" ca="1" si="86"/>
        <v>できない</v>
      </c>
      <c r="W448" s="31" t="str">
        <f t="shared" ca="1" si="87"/>
        <v/>
      </c>
      <c r="X448" s="31" t="str">
        <f t="shared" ca="1" si="88"/>
        <v/>
      </c>
      <c r="Y448" s="31" t="str">
        <f t="shared" ca="1" si="89"/>
        <v/>
      </c>
      <c r="Z448" s="31" t="str">
        <f t="shared" ca="1" si="90"/>
        <v/>
      </c>
    </row>
    <row r="449" spans="1:26" ht="20">
      <c r="A449"/>
      <c r="F449" s="160" t="s">
        <v>714</v>
      </c>
      <c r="G449" s="160" t="s">
        <v>783</v>
      </c>
      <c r="H449" s="160">
        <v>4</v>
      </c>
      <c r="I449" s="160">
        <v>69</v>
      </c>
      <c r="J449" s="162" t="str">
        <f t="shared" si="91"/>
        <v>中２</v>
      </c>
      <c r="K449" s="162" t="str">
        <f t="shared" si="92"/>
        <v>H30</v>
      </c>
      <c r="L449" s="162" t="str">
        <f t="shared" si="81"/>
        <v>H30_中２</v>
      </c>
      <c r="M449" s="162">
        <f>+MATCH(K449&amp;"_"&amp;qidlist!J449,original!$1:$1,0)+2</f>
        <v>33</v>
      </c>
      <c r="N449" s="162" t="str">
        <f>+"qestionlist!"&amp;ADDRESS(1,MATCH(K449&amp;"_"&amp;qidlist!J449,original!$1:$1,0)+1)&amp;":"&amp;ADDRESS(10000,MATCH(K449&amp;"_"&amp;qidlist!J449,original!$1:$1,0)+1)</f>
        <v>qestionlist!$AF$1:$AF$10000</v>
      </c>
      <c r="O449" s="163" t="str">
        <f ca="1">+INDEX(qestionlist!AR:AR,MATCH(qidlist!I449,INDIRECT(qidlist!N449),0))</f>
        <v>学校をきれいにすることができる_３達</v>
      </c>
      <c r="P449" s="163" t="str">
        <f ca="1">+INDEX(qes_num_corr!K:K,MATCH(qidlist!O449,qes_num_corr!I:I,0),0)</f>
        <v>q131</v>
      </c>
      <c r="Q449" s="31" t="str">
        <f t="shared" ca="1" si="93"/>
        <v>中2q131</v>
      </c>
      <c r="R449" s="31" t="str">
        <f t="shared" ca="1" si="82"/>
        <v>進んで掃除や美化活動に取り組み，学校をきれいにすることができていますか</v>
      </c>
      <c r="S449" s="31" t="str">
        <f t="shared" ca="1" si="83"/>
        <v>よくできる</v>
      </c>
      <c r="T449" s="31" t="str">
        <f t="shared" ca="1" si="84"/>
        <v>だいたいできる</v>
      </c>
      <c r="U449" s="31" t="str">
        <f t="shared" ca="1" si="85"/>
        <v>あまりできない</v>
      </c>
      <c r="V449" s="31" t="str">
        <f t="shared" ca="1" si="86"/>
        <v>できない</v>
      </c>
      <c r="W449" s="31" t="str">
        <f t="shared" ca="1" si="87"/>
        <v/>
      </c>
      <c r="X449" s="31" t="str">
        <f t="shared" ca="1" si="88"/>
        <v/>
      </c>
      <c r="Y449" s="31" t="str">
        <f t="shared" ca="1" si="89"/>
        <v/>
      </c>
      <c r="Z449" s="31" t="str">
        <f t="shared" ca="1" si="90"/>
        <v/>
      </c>
    </row>
    <row r="450" spans="1:26" ht="20">
      <c r="A450"/>
      <c r="F450" s="160" t="s">
        <v>714</v>
      </c>
      <c r="G450" s="160" t="s">
        <v>784</v>
      </c>
      <c r="H450" s="160">
        <v>4</v>
      </c>
      <c r="I450" s="160">
        <v>70</v>
      </c>
      <c r="J450" s="162" t="str">
        <f t="shared" si="91"/>
        <v>中２</v>
      </c>
      <c r="K450" s="162" t="str">
        <f t="shared" si="92"/>
        <v>H30</v>
      </c>
      <c r="L450" s="162" t="str">
        <f t="shared" si="81"/>
        <v>H30_中２</v>
      </c>
      <c r="M450" s="162">
        <f>+MATCH(K450&amp;"_"&amp;qidlist!J450,original!$1:$1,0)+2</f>
        <v>33</v>
      </c>
      <c r="N450" s="162" t="str">
        <f>+"qestionlist!"&amp;ADDRESS(1,MATCH(K450&amp;"_"&amp;qidlist!J450,original!$1:$1,0)+1)&amp;":"&amp;ADDRESS(10000,MATCH(K450&amp;"_"&amp;qidlist!J450,original!$1:$1,0)+1)</f>
        <v>qestionlist!$AF$1:$AF$10000</v>
      </c>
      <c r="O450" s="163" t="str">
        <f ca="1">+INDEX(qestionlist!AR:AR,MATCH(qidlist!I450,INDIRECT(qidlist!N450),0))</f>
        <v>学級は楽しかった_学級</v>
      </c>
      <c r="P450" s="163" t="str">
        <f ca="1">+INDEX(qes_num_corr!K:K,MATCH(qidlist!O450,qes_num_corr!I:I,0),0)</f>
        <v>q83</v>
      </c>
      <c r="Q450" s="31" t="str">
        <f t="shared" ca="1" si="93"/>
        <v>中2q83</v>
      </c>
      <c r="R450" s="31" t="str">
        <f t="shared" ca="1" si="82"/>
        <v>学級での生活は楽しかったですか</v>
      </c>
      <c r="S450" s="31" t="str">
        <f t="shared" ca="1" si="83"/>
        <v>楽しかった</v>
      </c>
      <c r="T450" s="31" t="str">
        <f t="shared" ca="1" si="84"/>
        <v>どちらかといえば，楽しかった</v>
      </c>
      <c r="U450" s="31" t="str">
        <f t="shared" ca="1" si="85"/>
        <v>どちらかといえば，楽しくなかった</v>
      </c>
      <c r="V450" s="31" t="str">
        <f t="shared" ca="1" si="86"/>
        <v>楽しくなかった</v>
      </c>
      <c r="W450" s="31" t="str">
        <f t="shared" ca="1" si="87"/>
        <v/>
      </c>
      <c r="X450" s="31" t="str">
        <f t="shared" ca="1" si="88"/>
        <v/>
      </c>
      <c r="Y450" s="31" t="str">
        <f t="shared" ca="1" si="89"/>
        <v/>
      </c>
      <c r="Z450" s="31" t="str">
        <f t="shared" ca="1" si="90"/>
        <v/>
      </c>
    </row>
    <row r="451" spans="1:26" ht="20">
      <c r="A451"/>
      <c r="F451" s="160" t="s">
        <v>714</v>
      </c>
      <c r="G451" s="160" t="s">
        <v>785</v>
      </c>
      <c r="H451" s="160">
        <v>4</v>
      </c>
      <c r="I451" s="160">
        <v>71</v>
      </c>
      <c r="J451" s="162" t="str">
        <f t="shared" si="91"/>
        <v>中２</v>
      </c>
      <c r="K451" s="162" t="str">
        <f t="shared" si="92"/>
        <v>H30</v>
      </c>
      <c r="L451" s="162" t="str">
        <f t="shared" si="81"/>
        <v>H30_中２</v>
      </c>
      <c r="M451" s="162">
        <f>+MATCH(K451&amp;"_"&amp;qidlist!J451,original!$1:$1,0)+2</f>
        <v>33</v>
      </c>
      <c r="N451" s="162" t="str">
        <f>+"qestionlist!"&amp;ADDRESS(1,MATCH(K451&amp;"_"&amp;qidlist!J451,original!$1:$1,0)+1)&amp;":"&amp;ADDRESS(10000,MATCH(K451&amp;"_"&amp;qidlist!J451,original!$1:$1,0)+1)</f>
        <v>qestionlist!$AF$1:$AF$10000</v>
      </c>
      <c r="O451" s="163" t="str">
        <f ca="1">+INDEX(qestionlist!AR:AR,MATCH(qidlist!I451,INDIRECT(qidlist!N451),0))</f>
        <v>学級は落ち着いていた_学級</v>
      </c>
      <c r="P451" s="163" t="str">
        <f ca="1">+INDEX(qes_num_corr!K:K,MATCH(qidlist!O451,qes_num_corr!I:I,0),0)</f>
        <v>q84</v>
      </c>
      <c r="Q451" s="31" t="str">
        <f t="shared" ca="1" si="93"/>
        <v>中2q84</v>
      </c>
      <c r="R451" s="31" t="str">
        <f t="shared" ca="1" si="82"/>
        <v>学級は落ち着いて学習するふん囲気がありましたか</v>
      </c>
      <c r="S451" s="31" t="str">
        <f t="shared" ca="1" si="83"/>
        <v>あった</v>
      </c>
      <c r="T451" s="31" t="str">
        <f t="shared" ca="1" si="84"/>
        <v>どちらかといえば，あった</v>
      </c>
      <c r="U451" s="31" t="str">
        <f t="shared" ca="1" si="85"/>
        <v>どちらかといえば，なかった</v>
      </c>
      <c r="V451" s="31" t="str">
        <f t="shared" ca="1" si="86"/>
        <v>なかった</v>
      </c>
      <c r="W451" s="31" t="str">
        <f t="shared" ca="1" si="87"/>
        <v/>
      </c>
      <c r="X451" s="31" t="str">
        <f t="shared" ca="1" si="88"/>
        <v/>
      </c>
      <c r="Y451" s="31" t="str">
        <f t="shared" ca="1" si="89"/>
        <v/>
      </c>
      <c r="Z451" s="31" t="str">
        <f t="shared" ca="1" si="90"/>
        <v/>
      </c>
    </row>
    <row r="452" spans="1:26" ht="20">
      <c r="A452"/>
      <c r="F452" s="160" t="s">
        <v>714</v>
      </c>
      <c r="G452" s="160" t="s">
        <v>786</v>
      </c>
      <c r="H452" s="160">
        <v>4</v>
      </c>
      <c r="I452" s="160">
        <v>72</v>
      </c>
      <c r="J452" s="162" t="str">
        <f t="shared" si="91"/>
        <v>中２</v>
      </c>
      <c r="K452" s="162" t="str">
        <f t="shared" si="92"/>
        <v>H30</v>
      </c>
      <c r="L452" s="162" t="str">
        <f t="shared" si="81"/>
        <v>H30_中２</v>
      </c>
      <c r="M452" s="162">
        <f>+MATCH(K452&amp;"_"&amp;qidlist!J452,original!$1:$1,0)+2</f>
        <v>33</v>
      </c>
      <c r="N452" s="162" t="str">
        <f>+"qestionlist!"&amp;ADDRESS(1,MATCH(K452&amp;"_"&amp;qidlist!J452,original!$1:$1,0)+1)&amp;":"&amp;ADDRESS(10000,MATCH(K452&amp;"_"&amp;qidlist!J452,original!$1:$1,0)+1)</f>
        <v>qestionlist!$AF$1:$AF$10000</v>
      </c>
      <c r="O452" s="163" t="str">
        <f ca="1">+INDEX(qestionlist!AR:AR,MATCH(qidlist!I452,INDIRECT(qidlist!N452),0))</f>
        <v>学級はまとまっていた_学級</v>
      </c>
      <c r="P452" s="163" t="str">
        <f ca="1">+INDEX(qes_num_corr!K:K,MATCH(qidlist!O452,qes_num_corr!I:I,0),0)</f>
        <v>q209</v>
      </c>
      <c r="Q452" s="31" t="str">
        <f t="shared" ca="1" si="93"/>
        <v>中2q209</v>
      </c>
      <c r="R452" s="31" t="str">
        <f t="shared" ca="1" si="82"/>
        <v>あなたの学級は，いろいろな活動にまとまって取り組んでいたと思いますか（体育祭や合唱コンクールなどの学校行事も入ります）</v>
      </c>
      <c r="S452" s="31" t="str">
        <f t="shared" ca="1" si="83"/>
        <v>思う</v>
      </c>
      <c r="T452" s="31" t="str">
        <f t="shared" ca="1" si="84"/>
        <v>どちらかといえば，思う</v>
      </c>
      <c r="U452" s="31" t="str">
        <f t="shared" ca="1" si="85"/>
        <v>どちらかといえば，思わない</v>
      </c>
      <c r="V452" s="31" t="str">
        <f t="shared" ca="1" si="86"/>
        <v>思わない</v>
      </c>
      <c r="W452" s="31" t="str">
        <f t="shared" ca="1" si="87"/>
        <v/>
      </c>
      <c r="X452" s="31" t="str">
        <f t="shared" ca="1" si="88"/>
        <v/>
      </c>
      <c r="Y452" s="31" t="str">
        <f t="shared" ca="1" si="89"/>
        <v/>
      </c>
      <c r="Z452" s="31" t="str">
        <f t="shared" ca="1" si="90"/>
        <v/>
      </c>
    </row>
    <row r="453" spans="1:26" ht="20">
      <c r="A453"/>
      <c r="F453" s="160" t="s">
        <v>714</v>
      </c>
      <c r="G453" s="160" t="s">
        <v>787</v>
      </c>
      <c r="H453" s="160">
        <v>4</v>
      </c>
      <c r="I453" s="160">
        <v>73</v>
      </c>
      <c r="J453" s="162" t="str">
        <f t="shared" si="91"/>
        <v>中２</v>
      </c>
      <c r="K453" s="162" t="str">
        <f t="shared" si="92"/>
        <v>H30</v>
      </c>
      <c r="L453" s="162" t="str">
        <f t="shared" ref="L453:L516" si="94">K453&amp;"_"&amp;J453</f>
        <v>H30_中２</v>
      </c>
      <c r="M453" s="162">
        <f>+MATCH(K453&amp;"_"&amp;qidlist!J453,original!$1:$1,0)+2</f>
        <v>33</v>
      </c>
      <c r="N453" s="162" t="str">
        <f>+"qestionlist!"&amp;ADDRESS(1,MATCH(K453&amp;"_"&amp;qidlist!J453,original!$1:$1,0)+1)&amp;":"&amp;ADDRESS(10000,MATCH(K453&amp;"_"&amp;qidlist!J453,original!$1:$1,0)+1)</f>
        <v>qestionlist!$AF$1:$AF$10000</v>
      </c>
      <c r="O453" s="163" t="str">
        <f ca="1">+INDEX(qestionlist!AR:AR,MATCH(qidlist!I453,INDIRECT(qidlist!N453),0))</f>
        <v>先生がよさを認めてくれた_学級</v>
      </c>
      <c r="P453" s="163" t="str">
        <f ca="1">+INDEX(qes_num_corr!K:K,MATCH(qidlist!O453,qes_num_corr!I:I,0),0)</f>
        <v>q208</v>
      </c>
      <c r="Q453" s="31" t="str">
        <f t="shared" ca="1" si="93"/>
        <v>中2q208</v>
      </c>
      <c r="R453" s="31" t="str">
        <f t="shared" ref="R453:R516" ca="1" si="95">INDEX(INDIRECT(L453&amp;"!F:F"), MATCH(I453, INDIRECT(L453&amp;"!A:A"),0),0)</f>
        <v>学校の先生たちは自分のよいところを認めてくれましたか</v>
      </c>
      <c r="S453" s="31" t="str">
        <f t="shared" ref="S453:S516" ca="1" si="96">INDEX(INDIRECT(L453&amp;"!G:G"), MATCH(I453, INDIRECT(L453&amp;"!A:A"),0),0)&amp;""</f>
        <v>認めてくれた</v>
      </c>
      <c r="T453" s="31" t="str">
        <f t="shared" ref="T453:T516" ca="1" si="97">INDEX(INDIRECT(L453&amp;"!H:H"), MATCH(I453, INDIRECT(L453&amp;"!A:A"),0),0)&amp;""</f>
        <v>どちらかといえば，認めてくれた</v>
      </c>
      <c r="U453" s="31" t="str">
        <f t="shared" ref="U453:U516" ca="1" si="98">INDEX(INDIRECT(L453&amp;"!I:I"), MATCH(I453, INDIRECT(L453&amp;"!A:A"),0),0)&amp;""</f>
        <v>どちらかといえば，認めてくれなかった</v>
      </c>
      <c r="V453" s="31" t="str">
        <f t="shared" ref="V453:V516" ca="1" si="99">INDEX(INDIRECT(L453&amp;"!J:J"), MATCH(I453, INDIRECT(L453&amp;"!A:A"),0),0)&amp;""</f>
        <v>認めてくれなかった</v>
      </c>
      <c r="W453" s="31" t="str">
        <f t="shared" ref="W453:W516" ca="1" si="100">INDEX(INDIRECT(L453&amp;"!K:K"), MATCH(I453, INDIRECT(L453&amp;"!A:A"),0),0)&amp;""</f>
        <v/>
      </c>
      <c r="X453" s="31" t="str">
        <f t="shared" ref="X453:X516" ca="1" si="101">INDEX(INDIRECT(L453&amp;"!L:L"), MATCH(I453, INDIRECT(L453&amp;"!A:A"),0),0)&amp;""</f>
        <v/>
      </c>
      <c r="Y453" s="31" t="str">
        <f t="shared" ref="Y453:Y516" ca="1" si="102">INDEX(INDIRECT(L453&amp;"!M:M"), MATCH(I453, INDIRECT(L453&amp;"!A:A"),0),0)&amp;""</f>
        <v/>
      </c>
      <c r="Z453" s="31" t="str">
        <f t="shared" ref="Z453:Z516" ca="1" si="103">INDEX(INDIRECT(L453&amp;"!N:N"), MATCH(I453, INDIRECT(L453&amp;"!A:A"),0),0)&amp;""</f>
        <v/>
      </c>
    </row>
    <row r="454" spans="1:26" ht="20">
      <c r="A454"/>
      <c r="F454" s="160" t="s">
        <v>714</v>
      </c>
      <c r="G454" s="160" t="s">
        <v>788</v>
      </c>
      <c r="H454" s="160">
        <v>4</v>
      </c>
      <c r="I454" s="160">
        <v>74</v>
      </c>
      <c r="J454" s="162" t="str">
        <f t="shared" si="91"/>
        <v>中２</v>
      </c>
      <c r="K454" s="162" t="str">
        <f t="shared" si="92"/>
        <v>H30</v>
      </c>
      <c r="L454" s="162" t="str">
        <f t="shared" si="94"/>
        <v>H30_中２</v>
      </c>
      <c r="M454" s="162">
        <f>+MATCH(K454&amp;"_"&amp;qidlist!J454,original!$1:$1,0)+2</f>
        <v>33</v>
      </c>
      <c r="N454" s="162" t="str">
        <f>+"qestionlist!"&amp;ADDRESS(1,MATCH(K454&amp;"_"&amp;qidlist!J454,original!$1:$1,0)+1)&amp;":"&amp;ADDRESS(10000,MATCH(K454&amp;"_"&amp;qidlist!J454,original!$1:$1,0)+1)</f>
        <v>qestionlist!$AF$1:$AF$10000</v>
      </c>
      <c r="O454" s="163" t="str">
        <f ca="1">+INDEX(qestionlist!AR:AR,MATCH(qidlist!I454,INDIRECT(qidlist!N454),0))</f>
        <v>先生が相談にのってくれた_学級</v>
      </c>
      <c r="P454" s="163" t="str">
        <f ca="1">+INDEX(qes_num_corr!K:K,MATCH(qidlist!O454,qes_num_corr!I:I,0),0)</f>
        <v>q87</v>
      </c>
      <c r="Q454" s="31" t="str">
        <f t="shared" ca="1" si="93"/>
        <v>中2q87</v>
      </c>
      <c r="R454" s="31" t="str">
        <f t="shared" ca="1" si="95"/>
        <v>学校の先生たちは自分の悩みの相談にのってくれましたか</v>
      </c>
      <c r="S454" s="31" t="str">
        <f t="shared" ca="1" si="96"/>
        <v>のってくれた</v>
      </c>
      <c r="T454" s="31" t="str">
        <f t="shared" ca="1" si="97"/>
        <v>どちらかといえば，のってくれた</v>
      </c>
      <c r="U454" s="31" t="str">
        <f t="shared" ca="1" si="98"/>
        <v>どちらかといえば，のってくれなかった</v>
      </c>
      <c r="V454" s="31" t="str">
        <f t="shared" ca="1" si="99"/>
        <v>のってくれなかった</v>
      </c>
      <c r="W454" s="31" t="str">
        <f t="shared" ca="1" si="100"/>
        <v/>
      </c>
      <c r="X454" s="31" t="str">
        <f t="shared" ca="1" si="101"/>
        <v/>
      </c>
      <c r="Y454" s="31" t="str">
        <f t="shared" ca="1" si="102"/>
        <v/>
      </c>
      <c r="Z454" s="31" t="str">
        <f t="shared" ca="1" si="103"/>
        <v/>
      </c>
    </row>
    <row r="455" spans="1:26" ht="20">
      <c r="A455"/>
      <c r="F455" s="160" t="s">
        <v>714</v>
      </c>
      <c r="G455" s="160" t="s">
        <v>789</v>
      </c>
      <c r="H455" s="160">
        <v>4</v>
      </c>
      <c r="I455" s="160">
        <v>75</v>
      </c>
      <c r="J455" s="162" t="str">
        <f t="shared" si="91"/>
        <v>中２</v>
      </c>
      <c r="K455" s="162" t="str">
        <f t="shared" si="92"/>
        <v>H30</v>
      </c>
      <c r="L455" s="162" t="str">
        <f t="shared" si="94"/>
        <v>H30_中２</v>
      </c>
      <c r="M455" s="162">
        <f>+MATCH(K455&amp;"_"&amp;qidlist!J455,original!$1:$1,0)+2</f>
        <v>33</v>
      </c>
      <c r="N455" s="162" t="str">
        <f>+"qestionlist!"&amp;ADDRESS(1,MATCH(K455&amp;"_"&amp;qidlist!J455,original!$1:$1,0)+1)&amp;":"&amp;ADDRESS(10000,MATCH(K455&amp;"_"&amp;qidlist!J455,original!$1:$1,0)+1)</f>
        <v>qestionlist!$AF$1:$AF$10000</v>
      </c>
      <c r="O455" s="163" t="str">
        <f ca="1">+INDEX(qestionlist!AR:AR,MATCH(qidlist!I455,INDIRECT(qidlist!N455),0))</f>
        <v>友達がよいところを認めてくれた_学級</v>
      </c>
      <c r="P455" s="163" t="str">
        <f ca="1">+INDEX(qes_num_corr!K:K,MATCH(qidlist!O455,qes_num_corr!I:I,0),0)</f>
        <v>q86</v>
      </c>
      <c r="Q455" s="31" t="str">
        <f t="shared" ca="1" si="93"/>
        <v>中2q86</v>
      </c>
      <c r="R455" s="31" t="str">
        <f t="shared" ca="1" si="95"/>
        <v>学校の友達は自分のよいところを認めてくれましたか</v>
      </c>
      <c r="S455" s="31" t="str">
        <f t="shared" ca="1" si="96"/>
        <v>認めてくれた</v>
      </c>
      <c r="T455" s="31" t="str">
        <f t="shared" ca="1" si="97"/>
        <v>どちらかといえば，認めてくれた</v>
      </c>
      <c r="U455" s="31" t="str">
        <f t="shared" ca="1" si="98"/>
        <v>どちらかといえば，認めてくれなかった</v>
      </c>
      <c r="V455" s="31" t="str">
        <f t="shared" ca="1" si="99"/>
        <v>認めてくれなかった</v>
      </c>
      <c r="W455" s="31" t="str">
        <f t="shared" ca="1" si="100"/>
        <v/>
      </c>
      <c r="X455" s="31" t="str">
        <f t="shared" ca="1" si="101"/>
        <v/>
      </c>
      <c r="Y455" s="31" t="str">
        <f t="shared" ca="1" si="102"/>
        <v/>
      </c>
      <c r="Z455" s="31" t="str">
        <f t="shared" ca="1" si="103"/>
        <v/>
      </c>
    </row>
    <row r="456" spans="1:26" ht="20">
      <c r="A456"/>
      <c r="F456" s="160" t="s">
        <v>714</v>
      </c>
      <c r="G456" s="160" t="s">
        <v>790</v>
      </c>
      <c r="H456" s="160">
        <v>4</v>
      </c>
      <c r="I456" s="160">
        <v>76</v>
      </c>
      <c r="J456" s="162" t="str">
        <f t="shared" si="91"/>
        <v>中２</v>
      </c>
      <c r="K456" s="162" t="str">
        <f t="shared" si="92"/>
        <v>H30</v>
      </c>
      <c r="L456" s="162" t="str">
        <f t="shared" si="94"/>
        <v>H30_中２</v>
      </c>
      <c r="M456" s="162">
        <f>+MATCH(K456&amp;"_"&amp;qidlist!J456,original!$1:$1,0)+2</f>
        <v>33</v>
      </c>
      <c r="N456" s="162" t="str">
        <f>+"qestionlist!"&amp;ADDRESS(1,MATCH(K456&amp;"_"&amp;qidlist!J456,original!$1:$1,0)+1)&amp;":"&amp;ADDRESS(10000,MATCH(K456&amp;"_"&amp;qidlist!J456,original!$1:$1,0)+1)</f>
        <v>qestionlist!$AF$1:$AF$10000</v>
      </c>
      <c r="O456" s="163" t="str">
        <f ca="1">+INDEX(qestionlist!AR:AR,MATCH(qidlist!I456,INDIRECT(qidlist!N456),0))</f>
        <v>先生はわかるまで教えてくれた_学級</v>
      </c>
      <c r="P456" s="163" t="str">
        <f ca="1">+INDEX(qes_num_corr!K:K,MATCH(qidlist!O456,qes_num_corr!I:I,0),0)</f>
        <v>q210</v>
      </c>
      <c r="Q456" s="31" t="str">
        <f t="shared" ca="1" si="93"/>
        <v>中2q210</v>
      </c>
      <c r="R456" s="31" t="str">
        <f t="shared" ca="1" si="95"/>
        <v>先生は，授業やテストで理解していないところや，間違えたところについて，わかるまで教えてくれましたか</v>
      </c>
      <c r="S456" s="31" t="str">
        <f t="shared" ca="1" si="96"/>
        <v>教えてくれた</v>
      </c>
      <c r="T456" s="31" t="str">
        <f t="shared" ca="1" si="97"/>
        <v>どちらかといえば，教えてくれた</v>
      </c>
      <c r="U456" s="31" t="str">
        <f t="shared" ca="1" si="98"/>
        <v>どちらかといえば，教えてくれなかった</v>
      </c>
      <c r="V456" s="31" t="str">
        <f t="shared" ca="1" si="99"/>
        <v>教えてくれなかった</v>
      </c>
      <c r="W456" s="31" t="str">
        <f t="shared" ca="1" si="100"/>
        <v/>
      </c>
      <c r="X456" s="31" t="str">
        <f t="shared" ca="1" si="101"/>
        <v/>
      </c>
      <c r="Y456" s="31" t="str">
        <f t="shared" ca="1" si="102"/>
        <v/>
      </c>
      <c r="Z456" s="31" t="str">
        <f t="shared" ca="1" si="103"/>
        <v/>
      </c>
    </row>
    <row r="457" spans="1:26" ht="20">
      <c r="A457"/>
      <c r="F457" s="160" t="s">
        <v>714</v>
      </c>
      <c r="G457" s="160" t="s">
        <v>791</v>
      </c>
      <c r="H457" s="160">
        <v>4</v>
      </c>
      <c r="I457" s="160">
        <v>77</v>
      </c>
      <c r="J457" s="162" t="str">
        <f t="shared" si="91"/>
        <v>中２</v>
      </c>
      <c r="K457" s="162" t="str">
        <f t="shared" si="92"/>
        <v>H30</v>
      </c>
      <c r="L457" s="162" t="str">
        <f t="shared" si="94"/>
        <v>H30_中２</v>
      </c>
      <c r="M457" s="162">
        <f>+MATCH(K457&amp;"_"&amp;qidlist!J457,original!$1:$1,0)+2</f>
        <v>33</v>
      </c>
      <c r="N457" s="162" t="str">
        <f>+"qestionlist!"&amp;ADDRESS(1,MATCH(K457&amp;"_"&amp;qidlist!J457,original!$1:$1,0)+1)&amp;":"&amp;ADDRESS(10000,MATCH(K457&amp;"_"&amp;qidlist!J457,original!$1:$1,0)+1)</f>
        <v>qestionlist!$AF$1:$AF$10000</v>
      </c>
      <c r="O457" s="163" t="str">
        <f ca="1">+INDEX(qestionlist!AR:AR,MATCH(qidlist!I457,INDIRECT(qidlist!N457),0))</f>
        <v>友達の考えを聞いてよくわかる_国語ALの実施</v>
      </c>
      <c r="P457" s="163" t="str">
        <f ca="1">+INDEX(qes_num_corr!K:K,MATCH(qidlist!O457,qes_num_corr!I:I,0),0)</f>
        <v>q88</v>
      </c>
      <c r="Q457" s="31" t="str">
        <f t="shared" ca="1" si="93"/>
        <v>中2q88</v>
      </c>
      <c r="R457" s="31" t="str">
        <f t="shared" ca="1" si="95"/>
        <v>友達の考えを聞いて，文章の内容や表現の仕方がよく理解できたこと</v>
      </c>
      <c r="S457" s="31" t="str">
        <f t="shared" ca="1" si="96"/>
        <v>よくあった</v>
      </c>
      <c r="T457" s="31" t="str">
        <f t="shared" ca="1" si="97"/>
        <v>ときどきあった</v>
      </c>
      <c r="U457" s="31" t="str">
        <f t="shared" ca="1" si="98"/>
        <v>あまり
なかった</v>
      </c>
      <c r="V457" s="31" t="str">
        <f t="shared" ca="1" si="99"/>
        <v>ほとんど，または全くなかった</v>
      </c>
      <c r="W457" s="31" t="str">
        <f t="shared" ca="1" si="100"/>
        <v/>
      </c>
      <c r="X457" s="31" t="str">
        <f t="shared" ca="1" si="101"/>
        <v/>
      </c>
      <c r="Y457" s="31" t="str">
        <f t="shared" ca="1" si="102"/>
        <v/>
      </c>
      <c r="Z457" s="31" t="str">
        <f t="shared" ca="1" si="103"/>
        <v/>
      </c>
    </row>
    <row r="458" spans="1:26" ht="20">
      <c r="A458"/>
      <c r="F458" s="160" t="s">
        <v>714</v>
      </c>
      <c r="G458" s="160" t="s">
        <v>792</v>
      </c>
      <c r="H458" s="160">
        <v>4</v>
      </c>
      <c r="I458" s="160">
        <v>78</v>
      </c>
      <c r="J458" s="162" t="str">
        <f t="shared" si="91"/>
        <v>中２</v>
      </c>
      <c r="K458" s="162" t="str">
        <f t="shared" si="92"/>
        <v>H30</v>
      </c>
      <c r="L458" s="162" t="str">
        <f t="shared" si="94"/>
        <v>H30_中２</v>
      </c>
      <c r="M458" s="162">
        <f>+MATCH(K458&amp;"_"&amp;qidlist!J458,original!$1:$1,0)+2</f>
        <v>33</v>
      </c>
      <c r="N458" s="162" t="str">
        <f>+"qestionlist!"&amp;ADDRESS(1,MATCH(K458&amp;"_"&amp;qidlist!J458,original!$1:$1,0)+1)&amp;":"&amp;ADDRESS(10000,MATCH(K458&amp;"_"&amp;qidlist!J458,original!$1:$1,0)+1)</f>
        <v>qestionlist!$AF$1:$AF$10000</v>
      </c>
      <c r="O458" s="163" t="str">
        <f ca="1">+INDEX(qestionlist!AR:AR,MATCH(qidlist!I458,INDIRECT(qidlist!N458),0))</f>
        <v>理由をつけて発表したり書いたりできる_国語ALの実施</v>
      </c>
      <c r="P458" s="163" t="str">
        <f ca="1">+INDEX(qes_num_corr!K:K,MATCH(qidlist!O458,qes_num_corr!I:I,0),0)</f>
        <v>q89</v>
      </c>
      <c r="Q458" s="31" t="str">
        <f t="shared" ca="1" si="93"/>
        <v>中2q89</v>
      </c>
      <c r="R458" s="31" t="str">
        <f t="shared" ca="1" si="95"/>
        <v>自分の考えを理由をつけて発表したり，書いたりできたこと</v>
      </c>
      <c r="S458" s="31" t="str">
        <f t="shared" ca="1" si="96"/>
        <v>よくあった</v>
      </c>
      <c r="T458" s="31" t="str">
        <f t="shared" ca="1" si="97"/>
        <v>ときどきあった</v>
      </c>
      <c r="U458" s="31" t="str">
        <f t="shared" ca="1" si="98"/>
        <v>あまり
なかった</v>
      </c>
      <c r="V458" s="31" t="str">
        <f t="shared" ca="1" si="99"/>
        <v>ほとんど，または全くなかった</v>
      </c>
      <c r="W458" s="31" t="str">
        <f t="shared" ca="1" si="100"/>
        <v/>
      </c>
      <c r="X458" s="31" t="str">
        <f t="shared" ca="1" si="101"/>
        <v/>
      </c>
      <c r="Y458" s="31" t="str">
        <f t="shared" ca="1" si="102"/>
        <v/>
      </c>
      <c r="Z458" s="31" t="str">
        <f t="shared" ca="1" si="103"/>
        <v/>
      </c>
    </row>
    <row r="459" spans="1:26" ht="20">
      <c r="A459"/>
      <c r="F459" s="160" t="s">
        <v>714</v>
      </c>
      <c r="G459" s="160" t="s">
        <v>793</v>
      </c>
      <c r="H459" s="160">
        <v>4</v>
      </c>
      <c r="I459" s="160">
        <v>79</v>
      </c>
      <c r="J459" s="162" t="str">
        <f t="shared" si="91"/>
        <v>中２</v>
      </c>
      <c r="K459" s="162" t="str">
        <f t="shared" si="92"/>
        <v>H30</v>
      </c>
      <c r="L459" s="162" t="str">
        <f t="shared" si="94"/>
        <v>H30_中２</v>
      </c>
      <c r="M459" s="162">
        <f>+MATCH(K459&amp;"_"&amp;qidlist!J459,original!$1:$1,0)+2</f>
        <v>33</v>
      </c>
      <c r="N459" s="162" t="str">
        <f>+"qestionlist!"&amp;ADDRESS(1,MATCH(K459&amp;"_"&amp;qidlist!J459,original!$1:$1,0)+1)&amp;":"&amp;ADDRESS(10000,MATCH(K459&amp;"_"&amp;qidlist!J459,original!$1:$1,0)+1)</f>
        <v>qestionlist!$AF$1:$AF$10000</v>
      </c>
      <c r="O459" s="163" t="str">
        <f ca="1">+INDEX(qestionlist!AR:AR,MATCH(qidlist!I459,INDIRECT(qidlist!N459),0))</f>
        <v>授業のまとめを先生が見る_国語ALの実施</v>
      </c>
      <c r="P459" s="163" t="str">
        <f ca="1">+INDEX(qes_num_corr!K:K,MATCH(qidlist!O459,qes_num_corr!I:I,0),0)</f>
        <v>q90</v>
      </c>
      <c r="Q459" s="31" t="str">
        <f t="shared" ca="1" si="93"/>
        <v>中2q90</v>
      </c>
      <c r="R459" s="31" t="str">
        <f t="shared" ca="1" si="95"/>
        <v>ノートやワークシート，プリントに書いた授業のまとめを先生に見てもらうこと</v>
      </c>
      <c r="S459" s="31" t="str">
        <f t="shared" ca="1" si="96"/>
        <v>よくあった</v>
      </c>
      <c r="T459" s="31" t="str">
        <f t="shared" ca="1" si="97"/>
        <v>ときどきあった</v>
      </c>
      <c r="U459" s="31" t="str">
        <f t="shared" ca="1" si="98"/>
        <v>あまり
なかった</v>
      </c>
      <c r="V459" s="31" t="str">
        <f t="shared" ca="1" si="99"/>
        <v>ほとんど，または全くなかった</v>
      </c>
      <c r="W459" s="31" t="str">
        <f t="shared" ca="1" si="100"/>
        <v/>
      </c>
      <c r="X459" s="31" t="str">
        <f t="shared" ca="1" si="101"/>
        <v/>
      </c>
      <c r="Y459" s="31" t="str">
        <f t="shared" ca="1" si="102"/>
        <v/>
      </c>
      <c r="Z459" s="31" t="str">
        <f t="shared" ca="1" si="103"/>
        <v/>
      </c>
    </row>
    <row r="460" spans="1:26" ht="20">
      <c r="A460"/>
      <c r="F460" s="160" t="s">
        <v>714</v>
      </c>
      <c r="G460" s="160" t="s">
        <v>794</v>
      </c>
      <c r="H460" s="160">
        <v>4</v>
      </c>
      <c r="I460" s="160">
        <v>80</v>
      </c>
      <c r="J460" s="162" t="str">
        <f t="shared" si="91"/>
        <v>中２</v>
      </c>
      <c r="K460" s="162" t="str">
        <f t="shared" si="92"/>
        <v>H30</v>
      </c>
      <c r="L460" s="162" t="str">
        <f t="shared" si="94"/>
        <v>H30_中２</v>
      </c>
      <c r="M460" s="162">
        <f>+MATCH(K460&amp;"_"&amp;qidlist!J460,original!$1:$1,0)+2</f>
        <v>33</v>
      </c>
      <c r="N460" s="162" t="str">
        <f>+"qestionlist!"&amp;ADDRESS(1,MATCH(K460&amp;"_"&amp;qidlist!J460,original!$1:$1,0)+1)&amp;":"&amp;ADDRESS(10000,MATCH(K460&amp;"_"&amp;qidlist!J460,original!$1:$1,0)+1)</f>
        <v>qestionlist!$AF$1:$AF$10000</v>
      </c>
      <c r="O460" s="163" t="str">
        <f ca="1">+INDEX(qestionlist!AR:AR,MATCH(qidlist!I460,INDIRECT(qidlist!N460),0))</f>
        <v>ドリルをする【逆転項目】_国語ALの実施</v>
      </c>
      <c r="P460" s="163" t="str">
        <f ca="1">+INDEX(qes_num_corr!K:K,MATCH(qidlist!O460,qes_num_corr!I:I,0),0)</f>
        <v>q91</v>
      </c>
      <c r="Q460" s="31" t="str">
        <f t="shared" ca="1" si="93"/>
        <v>中2q91</v>
      </c>
      <c r="R460" s="31" t="str">
        <f t="shared" ca="1" si="95"/>
        <v>ドリルなどをすること</v>
      </c>
      <c r="S460" s="31" t="str">
        <f t="shared" ca="1" si="96"/>
        <v>よくあった</v>
      </c>
      <c r="T460" s="31" t="str">
        <f t="shared" ca="1" si="97"/>
        <v>ときどきあった</v>
      </c>
      <c r="U460" s="31" t="str">
        <f t="shared" ca="1" si="98"/>
        <v>あまり
なかった</v>
      </c>
      <c r="V460" s="31" t="str">
        <f t="shared" ca="1" si="99"/>
        <v>ほとんど，または全くなかった</v>
      </c>
      <c r="W460" s="31" t="str">
        <f t="shared" ca="1" si="100"/>
        <v/>
      </c>
      <c r="X460" s="31" t="str">
        <f t="shared" ca="1" si="101"/>
        <v/>
      </c>
      <c r="Y460" s="31" t="str">
        <f t="shared" ca="1" si="102"/>
        <v/>
      </c>
      <c r="Z460" s="31" t="str">
        <f t="shared" ca="1" si="103"/>
        <v/>
      </c>
    </row>
    <row r="461" spans="1:26" ht="20">
      <c r="A461"/>
      <c r="F461" s="160" t="s">
        <v>714</v>
      </c>
      <c r="G461" s="160" t="s">
        <v>795</v>
      </c>
      <c r="H461" s="160">
        <v>4</v>
      </c>
      <c r="I461" s="160">
        <v>81</v>
      </c>
      <c r="J461" s="162" t="str">
        <f t="shared" si="91"/>
        <v>中２</v>
      </c>
      <c r="K461" s="162" t="str">
        <f t="shared" si="92"/>
        <v>H30</v>
      </c>
      <c r="L461" s="162" t="str">
        <f t="shared" si="94"/>
        <v>H30_中２</v>
      </c>
      <c r="M461" s="162">
        <f>+MATCH(K461&amp;"_"&amp;qidlist!J461,original!$1:$1,0)+2</f>
        <v>33</v>
      </c>
      <c r="N461" s="162" t="str">
        <f>+"qestionlist!"&amp;ADDRESS(1,MATCH(K461&amp;"_"&amp;qidlist!J461,original!$1:$1,0)+1)&amp;":"&amp;ADDRESS(10000,MATCH(K461&amp;"_"&amp;qidlist!J461,original!$1:$1,0)+1)</f>
        <v>qestionlist!$AF$1:$AF$10000</v>
      </c>
      <c r="O461" s="163" t="str">
        <f ca="1">+INDEX(qestionlist!AR:AR,MATCH(qidlist!I461,INDIRECT(qidlist!N461),0))</f>
        <v>考えを出し合って解決する_国語ALの実施</v>
      </c>
      <c r="P461" s="163" t="str">
        <f ca="1">+INDEX(qes_num_corr!K:K,MATCH(qidlist!O461,qes_num_corr!I:I,0),0)</f>
        <v>q92</v>
      </c>
      <c r="Q461" s="31" t="str">
        <f t="shared" ca="1" si="93"/>
        <v>中2q92</v>
      </c>
      <c r="R461" s="31" t="str">
        <f t="shared" ca="1" si="95"/>
        <v>グループで活動するときに，一人の考えだけでなくみんなで考えを出し合って課題を解決すること</v>
      </c>
      <c r="S461" s="31" t="str">
        <f t="shared" ca="1" si="96"/>
        <v>よくあった</v>
      </c>
      <c r="T461" s="31" t="str">
        <f t="shared" ca="1" si="97"/>
        <v>ときどきあった</v>
      </c>
      <c r="U461" s="31" t="str">
        <f t="shared" ca="1" si="98"/>
        <v>あまり
なかった</v>
      </c>
      <c r="V461" s="31" t="str">
        <f t="shared" ca="1" si="99"/>
        <v>ほとんど，または全くなかった</v>
      </c>
      <c r="W461" s="31" t="str">
        <f t="shared" ca="1" si="100"/>
        <v/>
      </c>
      <c r="X461" s="31" t="str">
        <f t="shared" ca="1" si="101"/>
        <v/>
      </c>
      <c r="Y461" s="31" t="str">
        <f t="shared" ca="1" si="102"/>
        <v/>
      </c>
      <c r="Z461" s="31" t="str">
        <f t="shared" ca="1" si="103"/>
        <v/>
      </c>
    </row>
    <row r="462" spans="1:26" ht="20">
      <c r="A462"/>
      <c r="F462" s="160" t="s">
        <v>714</v>
      </c>
      <c r="G462" s="160" t="s">
        <v>796</v>
      </c>
      <c r="H462" s="160">
        <v>4</v>
      </c>
      <c r="I462" s="160">
        <v>82</v>
      </c>
      <c r="J462" s="162" t="str">
        <f t="shared" si="91"/>
        <v>中２</v>
      </c>
      <c r="K462" s="162" t="str">
        <f t="shared" si="92"/>
        <v>H30</v>
      </c>
      <c r="L462" s="162" t="str">
        <f t="shared" si="94"/>
        <v>H30_中２</v>
      </c>
      <c r="M462" s="162">
        <f>+MATCH(K462&amp;"_"&amp;qidlist!J462,original!$1:$1,0)+2</f>
        <v>33</v>
      </c>
      <c r="N462" s="162" t="str">
        <f>+"qestionlist!"&amp;ADDRESS(1,MATCH(K462&amp;"_"&amp;qidlist!J462,original!$1:$1,0)+1)&amp;":"&amp;ADDRESS(10000,MATCH(K462&amp;"_"&amp;qidlist!J462,original!$1:$1,0)+1)</f>
        <v>qestionlist!$AF$1:$AF$10000</v>
      </c>
      <c r="O462" s="163" t="str">
        <f ca="1">+INDEX(qestionlist!AR:AR,MATCH(qidlist!I462,INDIRECT(qidlist!N462),0))</f>
        <v>いるいろな考えを発表する_国語ALの実施</v>
      </c>
      <c r="P462" s="163" t="str">
        <f ca="1">+INDEX(qes_num_corr!K:K,MATCH(qidlist!O462,qes_num_corr!I:I,0),0)</f>
        <v>q93</v>
      </c>
      <c r="Q462" s="31" t="str">
        <f t="shared" ca="1" si="93"/>
        <v>中2q93</v>
      </c>
      <c r="R462" s="31" t="str">
        <f t="shared" ca="1" si="95"/>
        <v>授業で課題を解決するときに，みんなでいろいろな考えを発表すること</v>
      </c>
      <c r="S462" s="31" t="str">
        <f t="shared" ca="1" si="96"/>
        <v>よくあった</v>
      </c>
      <c r="T462" s="31" t="str">
        <f t="shared" ca="1" si="97"/>
        <v>ときどきあった</v>
      </c>
      <c r="U462" s="31" t="str">
        <f t="shared" ca="1" si="98"/>
        <v>あまり
なかった</v>
      </c>
      <c r="V462" s="31" t="str">
        <f t="shared" ca="1" si="99"/>
        <v>ほとんど，または全くなかった</v>
      </c>
      <c r="W462" s="31" t="str">
        <f t="shared" ca="1" si="100"/>
        <v/>
      </c>
      <c r="X462" s="31" t="str">
        <f t="shared" ca="1" si="101"/>
        <v/>
      </c>
      <c r="Y462" s="31" t="str">
        <f t="shared" ca="1" si="102"/>
        <v/>
      </c>
      <c r="Z462" s="31" t="str">
        <f t="shared" ca="1" si="103"/>
        <v/>
      </c>
    </row>
    <row r="463" spans="1:26" ht="20">
      <c r="A463"/>
      <c r="F463" s="160" t="s">
        <v>714</v>
      </c>
      <c r="G463" s="160" t="s">
        <v>797</v>
      </c>
      <c r="H463" s="160">
        <v>4</v>
      </c>
      <c r="I463" s="160">
        <v>83</v>
      </c>
      <c r="J463" s="162" t="str">
        <f t="shared" si="91"/>
        <v>中２</v>
      </c>
      <c r="K463" s="162" t="str">
        <f t="shared" si="92"/>
        <v>H30</v>
      </c>
      <c r="L463" s="162" t="str">
        <f t="shared" si="94"/>
        <v>H30_中２</v>
      </c>
      <c r="M463" s="162">
        <f>+MATCH(K463&amp;"_"&amp;qidlist!J463,original!$1:$1,0)+2</f>
        <v>33</v>
      </c>
      <c r="N463" s="162" t="str">
        <f>+"qestionlist!"&amp;ADDRESS(1,MATCH(K463&amp;"_"&amp;qidlist!J463,original!$1:$1,0)+1)&amp;":"&amp;ADDRESS(10000,MATCH(K463&amp;"_"&amp;qidlist!J463,original!$1:$1,0)+1)</f>
        <v>qestionlist!$AF$1:$AF$10000</v>
      </c>
      <c r="O463" s="163" t="str">
        <f ca="1">+INDEX(qestionlist!AR:AR,MATCH(qidlist!I463,INDIRECT(qidlist!N463),0))</f>
        <v>授業の始めに解決方法を考える_国語ALの実施</v>
      </c>
      <c r="P463" s="163" t="str">
        <f ca="1">+INDEX(qes_num_corr!K:K,MATCH(qidlist!O463,qes_num_corr!I:I,0),0)</f>
        <v>q94</v>
      </c>
      <c r="Q463" s="31" t="str">
        <f t="shared" ca="1" si="93"/>
        <v>中2q94</v>
      </c>
      <c r="R463" s="31" t="str">
        <f t="shared" ca="1" si="95"/>
        <v>授業の始めに，先生から，どうやったら課題を解決できるか考えるように言われること</v>
      </c>
      <c r="S463" s="31" t="str">
        <f t="shared" ca="1" si="96"/>
        <v>よくあった</v>
      </c>
      <c r="T463" s="31" t="str">
        <f t="shared" ca="1" si="97"/>
        <v>ときどきあった</v>
      </c>
      <c r="U463" s="31" t="str">
        <f t="shared" ca="1" si="98"/>
        <v>あまり
なかった</v>
      </c>
      <c r="V463" s="31" t="str">
        <f t="shared" ca="1" si="99"/>
        <v>ほとんど，または全くなかった</v>
      </c>
      <c r="W463" s="31" t="str">
        <f t="shared" ca="1" si="100"/>
        <v/>
      </c>
      <c r="X463" s="31" t="str">
        <f t="shared" ca="1" si="101"/>
        <v/>
      </c>
      <c r="Y463" s="31" t="str">
        <f t="shared" ca="1" si="102"/>
        <v/>
      </c>
      <c r="Z463" s="31" t="str">
        <f t="shared" ca="1" si="103"/>
        <v/>
      </c>
    </row>
    <row r="464" spans="1:26" ht="20">
      <c r="A464"/>
      <c r="F464" s="160" t="s">
        <v>714</v>
      </c>
      <c r="G464" s="160" t="s">
        <v>798</v>
      </c>
      <c r="H464" s="160">
        <v>4</v>
      </c>
      <c r="I464" s="160">
        <v>84</v>
      </c>
      <c r="J464" s="162" t="str">
        <f t="shared" si="91"/>
        <v>中２</v>
      </c>
      <c r="K464" s="162" t="str">
        <f t="shared" si="92"/>
        <v>H30</v>
      </c>
      <c r="L464" s="162" t="str">
        <f t="shared" si="94"/>
        <v>H30_中２</v>
      </c>
      <c r="M464" s="162">
        <f>+MATCH(K464&amp;"_"&amp;qidlist!J464,original!$1:$1,0)+2</f>
        <v>33</v>
      </c>
      <c r="N464" s="162" t="str">
        <f>+"qestionlist!"&amp;ADDRESS(1,MATCH(K464&amp;"_"&amp;qidlist!J464,original!$1:$1,0)+1)&amp;":"&amp;ADDRESS(10000,MATCH(K464&amp;"_"&amp;qidlist!J464,original!$1:$1,0)+1)</f>
        <v>qestionlist!$AF$1:$AF$10000</v>
      </c>
      <c r="O464" s="163" t="str">
        <f ca="1">+INDEX(qestionlist!AR:AR,MATCH(qidlist!I464,INDIRECT(qidlist!N464),0))</f>
        <v>授業の最後に次時の疑問が浮かぶ_国語ALの実施</v>
      </c>
      <c r="P464" s="163" t="str">
        <f ca="1">+INDEX(qes_num_corr!K:K,MATCH(qidlist!O464,qes_num_corr!I:I,0),0)</f>
        <v>q95</v>
      </c>
      <c r="Q464" s="31" t="str">
        <f t="shared" ca="1" si="93"/>
        <v>中2q95</v>
      </c>
      <c r="R464" s="31" t="str">
        <f t="shared" ca="1" si="95"/>
        <v>授業の始めには気が付かなかった疑問が，授業の終わりに，頭に浮かんできたこと</v>
      </c>
      <c r="S464" s="31" t="str">
        <f t="shared" ca="1" si="96"/>
        <v>よくあった</v>
      </c>
      <c r="T464" s="31" t="str">
        <f t="shared" ca="1" si="97"/>
        <v>ときどきあった</v>
      </c>
      <c r="U464" s="31" t="str">
        <f t="shared" ca="1" si="98"/>
        <v>あまり
なかった</v>
      </c>
      <c r="V464" s="31" t="str">
        <f t="shared" ca="1" si="99"/>
        <v>ほとんど，または全くなかった</v>
      </c>
      <c r="W464" s="31" t="str">
        <f t="shared" ca="1" si="100"/>
        <v/>
      </c>
      <c r="X464" s="31" t="str">
        <f t="shared" ca="1" si="101"/>
        <v/>
      </c>
      <c r="Y464" s="31" t="str">
        <f t="shared" ca="1" si="102"/>
        <v/>
      </c>
      <c r="Z464" s="31" t="str">
        <f t="shared" ca="1" si="103"/>
        <v/>
      </c>
    </row>
    <row r="465" spans="1:26" ht="20">
      <c r="A465"/>
      <c r="F465" s="160" t="s">
        <v>714</v>
      </c>
      <c r="G465" s="160" t="s">
        <v>799</v>
      </c>
      <c r="H465" s="160">
        <v>4</v>
      </c>
      <c r="I465" s="160">
        <v>85</v>
      </c>
      <c r="J465" s="162" t="str">
        <f t="shared" si="91"/>
        <v>中２</v>
      </c>
      <c r="K465" s="162" t="str">
        <f t="shared" si="92"/>
        <v>H30</v>
      </c>
      <c r="L465" s="162" t="str">
        <f t="shared" si="94"/>
        <v>H30_中２</v>
      </c>
      <c r="M465" s="162">
        <f>+MATCH(K465&amp;"_"&amp;qidlist!J465,original!$1:$1,0)+2</f>
        <v>33</v>
      </c>
      <c r="N465" s="162" t="str">
        <f>+"qestionlist!"&amp;ADDRESS(1,MATCH(K465&amp;"_"&amp;qidlist!J465,original!$1:$1,0)+1)&amp;":"&amp;ADDRESS(10000,MATCH(K465&amp;"_"&amp;qidlist!J465,original!$1:$1,0)+1)</f>
        <v>qestionlist!$AF$1:$AF$10000</v>
      </c>
      <c r="O465" s="163" t="str">
        <f ca="1">+INDEX(qestionlist!AR:AR,MATCH(qidlist!I465,INDIRECT(qidlist!N465),0))</f>
        <v>友達との英語の活動で表現できるようになる_ALの実施（英語）</v>
      </c>
      <c r="P465" s="163" t="str">
        <f ca="1">+INDEX(qes_num_corr!K:K,MATCH(qidlist!O465,qes_num_corr!I:I,0),0)</f>
        <v>q104</v>
      </c>
      <c r="Q465" s="31" t="str">
        <f t="shared" ca="1" si="93"/>
        <v>中2q104</v>
      </c>
      <c r="R465" s="31" t="str">
        <f t="shared" ca="1" si="95"/>
        <v>授業で，友達と英語を使って活動することで，新しい英語の表現を使えるようになりましたか</v>
      </c>
      <c r="S465" s="31" t="str">
        <f t="shared" ca="1" si="96"/>
        <v>当てはまる</v>
      </c>
      <c r="T465" s="31" t="str">
        <f t="shared" ca="1" si="97"/>
        <v>どちらかといえば，当てはまる</v>
      </c>
      <c r="U465" s="31" t="str">
        <f t="shared" ca="1" si="98"/>
        <v>どちらかといえば，当てはまらない</v>
      </c>
      <c r="V465" s="31" t="str">
        <f t="shared" ca="1" si="99"/>
        <v>当てはまらない</v>
      </c>
      <c r="W465" s="31" t="str">
        <f t="shared" ca="1" si="100"/>
        <v/>
      </c>
      <c r="X465" s="31" t="str">
        <f t="shared" ca="1" si="101"/>
        <v/>
      </c>
      <c r="Y465" s="31" t="str">
        <f t="shared" ca="1" si="102"/>
        <v/>
      </c>
      <c r="Z465" s="31" t="str">
        <f t="shared" ca="1" si="103"/>
        <v/>
      </c>
    </row>
    <row r="466" spans="1:26" ht="20">
      <c r="A466"/>
      <c r="F466" s="160" t="s">
        <v>714</v>
      </c>
      <c r="G466" s="160" t="s">
        <v>800</v>
      </c>
      <c r="H466" s="160">
        <v>4</v>
      </c>
      <c r="I466" s="160">
        <v>86</v>
      </c>
      <c r="J466" s="162" t="str">
        <f t="shared" si="91"/>
        <v>中２</v>
      </c>
      <c r="K466" s="162" t="str">
        <f t="shared" si="92"/>
        <v>H30</v>
      </c>
      <c r="L466" s="162" t="str">
        <f t="shared" si="94"/>
        <v>H30_中２</v>
      </c>
      <c r="M466" s="162">
        <f>+MATCH(K466&amp;"_"&amp;qidlist!J466,original!$1:$1,0)+2</f>
        <v>33</v>
      </c>
      <c r="N466" s="162" t="str">
        <f>+"qestionlist!"&amp;ADDRESS(1,MATCH(K466&amp;"_"&amp;qidlist!J466,original!$1:$1,0)+1)&amp;":"&amp;ADDRESS(10000,MATCH(K466&amp;"_"&amp;qidlist!J466,original!$1:$1,0)+1)</f>
        <v>qestionlist!$AF$1:$AF$10000</v>
      </c>
      <c r="O466" s="163" t="str">
        <f ca="1">+INDEX(qestionlist!AR:AR,MATCH(qidlist!I466,INDIRECT(qidlist!N466),0))</f>
        <v>考えや気持ちを英語で聞く話す読む書く_ALの実施（英語）</v>
      </c>
      <c r="P466" s="163" t="str">
        <f ca="1">+INDEX(qes_num_corr!K:K,MATCH(qidlist!O466,qes_num_corr!I:I,0),0)</f>
        <v>q105</v>
      </c>
      <c r="Q466" s="31" t="str">
        <f t="shared" ca="1" si="93"/>
        <v>中2q105</v>
      </c>
      <c r="R466" s="31" t="str">
        <f t="shared" ca="1" si="95"/>
        <v>授業で，自分や友達の考えや気持ちなどについて，英語で聞く，話す，読む，書くなどの活動を行っていましたか</v>
      </c>
      <c r="S466" s="31" t="str">
        <f t="shared" ca="1" si="96"/>
        <v>当てはまる</v>
      </c>
      <c r="T466" s="31" t="str">
        <f t="shared" ca="1" si="97"/>
        <v>どちらかといえば，当てはまる</v>
      </c>
      <c r="U466" s="31" t="str">
        <f t="shared" ca="1" si="98"/>
        <v>どちらかといえば，当てはまらない</v>
      </c>
      <c r="V466" s="31" t="str">
        <f t="shared" ca="1" si="99"/>
        <v>当てはまらない</v>
      </c>
      <c r="W466" s="31" t="str">
        <f t="shared" ca="1" si="100"/>
        <v/>
      </c>
      <c r="X466" s="31" t="str">
        <f t="shared" ca="1" si="101"/>
        <v/>
      </c>
      <c r="Y466" s="31" t="str">
        <f t="shared" ca="1" si="102"/>
        <v/>
      </c>
      <c r="Z466" s="31" t="str">
        <f t="shared" ca="1" si="103"/>
        <v/>
      </c>
    </row>
    <row r="467" spans="1:26" ht="20">
      <c r="A467"/>
      <c r="F467" s="160" t="s">
        <v>714</v>
      </c>
      <c r="G467" s="160" t="s">
        <v>801</v>
      </c>
      <c r="H467" s="160">
        <v>4</v>
      </c>
      <c r="I467" s="160">
        <v>87</v>
      </c>
      <c r="J467" s="162" t="str">
        <f t="shared" si="91"/>
        <v>中２</v>
      </c>
      <c r="K467" s="162" t="str">
        <f t="shared" si="92"/>
        <v>H30</v>
      </c>
      <c r="L467" s="162" t="str">
        <f t="shared" si="94"/>
        <v>H30_中２</v>
      </c>
      <c r="M467" s="162">
        <f>+MATCH(K467&amp;"_"&amp;qidlist!J467,original!$1:$1,0)+2</f>
        <v>33</v>
      </c>
      <c r="N467" s="162" t="str">
        <f>+"qestionlist!"&amp;ADDRESS(1,MATCH(K467&amp;"_"&amp;qidlist!J467,original!$1:$1,0)+1)&amp;":"&amp;ADDRESS(10000,MATCH(K467&amp;"_"&amp;qidlist!J467,original!$1:$1,0)+1)</f>
        <v>qestionlist!$AF$1:$AF$10000</v>
      </c>
      <c r="O467" s="163" t="str">
        <f ca="1">+INDEX(qestionlist!AR:AR,MATCH(qidlist!I467,INDIRECT(qidlist!N467),0))</f>
        <v>英語を使った活動で英語を使ってみたくなる_ALの実施（英語）</v>
      </c>
      <c r="P467" s="163" t="str">
        <f ca="1">+INDEX(qes_num_corr!K:K,MATCH(qidlist!O467,qes_num_corr!I:I,0),0)</f>
        <v>q106</v>
      </c>
      <c r="Q467" s="31" t="str">
        <f t="shared" ca="1" si="93"/>
        <v>中2q106</v>
      </c>
      <c r="R467" s="31" t="str">
        <f t="shared" ca="1" si="95"/>
        <v>授業で，英語を使って活動することで，自分も英語を使ってみたいと思うようになりましたか</v>
      </c>
      <c r="S467" s="31" t="str">
        <f t="shared" ca="1" si="96"/>
        <v>当てはまる</v>
      </c>
      <c r="T467" s="31" t="str">
        <f t="shared" ca="1" si="97"/>
        <v>どちらかといえば，当てはまる</v>
      </c>
      <c r="U467" s="31" t="str">
        <f t="shared" ca="1" si="98"/>
        <v>どちらかといえば，当てはまらない</v>
      </c>
      <c r="V467" s="31" t="str">
        <f t="shared" ca="1" si="99"/>
        <v>当てはまらない</v>
      </c>
      <c r="W467" s="31" t="str">
        <f t="shared" ca="1" si="100"/>
        <v/>
      </c>
      <c r="X467" s="31" t="str">
        <f t="shared" ca="1" si="101"/>
        <v/>
      </c>
      <c r="Y467" s="31" t="str">
        <f t="shared" ca="1" si="102"/>
        <v/>
      </c>
      <c r="Z467" s="31" t="str">
        <f t="shared" ca="1" si="103"/>
        <v/>
      </c>
    </row>
    <row r="468" spans="1:26" ht="20">
      <c r="A468"/>
      <c r="F468" s="160" t="s">
        <v>714</v>
      </c>
      <c r="G468" s="160" t="s">
        <v>802</v>
      </c>
      <c r="H468" s="160">
        <v>4</v>
      </c>
      <c r="I468" s="160">
        <v>88</v>
      </c>
      <c r="J468" s="162" t="str">
        <f t="shared" si="91"/>
        <v>中２</v>
      </c>
      <c r="K468" s="162" t="str">
        <f t="shared" si="92"/>
        <v>H30</v>
      </c>
      <c r="L468" s="162" t="str">
        <f t="shared" si="94"/>
        <v>H30_中２</v>
      </c>
      <c r="M468" s="162">
        <f>+MATCH(K468&amp;"_"&amp;qidlist!J468,original!$1:$1,0)+2</f>
        <v>33</v>
      </c>
      <c r="N468" s="162" t="str">
        <f>+"qestionlist!"&amp;ADDRESS(1,MATCH(K468&amp;"_"&amp;qidlist!J468,original!$1:$1,0)+1)&amp;":"&amp;ADDRESS(10000,MATCH(K468&amp;"_"&amp;qidlist!J468,original!$1:$1,0)+1)</f>
        <v>qestionlist!$AF$1:$AF$10000</v>
      </c>
      <c r="O468" s="163" t="str">
        <f ca="1">+INDEX(qestionlist!AR:AR,MATCH(qidlist!I468,INDIRECT(qidlist!N468),0))</f>
        <v>宿題をしている_生活</v>
      </c>
      <c r="P468" s="163" t="str">
        <f ca="1">+INDEX(qes_num_corr!K:K,MATCH(qidlist!O468,qes_num_corr!I:I,0),0)</f>
        <v>q107</v>
      </c>
      <c r="Q468" s="31" t="str">
        <f t="shared" ca="1" si="93"/>
        <v>中2q107</v>
      </c>
      <c r="R468" s="31" t="str">
        <f t="shared" ca="1" si="95"/>
        <v>学校の宿題をしていますか</v>
      </c>
      <c r="S468" s="31" t="str">
        <f t="shared" ca="1" si="96"/>
        <v>している</v>
      </c>
      <c r="T468" s="31" t="str">
        <f t="shared" ca="1" si="97"/>
        <v>どちらかといえば，している</v>
      </c>
      <c r="U468" s="31" t="str">
        <f t="shared" ca="1" si="98"/>
        <v>あまりしていない</v>
      </c>
      <c r="V468" s="31" t="str">
        <f t="shared" ca="1" si="99"/>
        <v>全くしていない</v>
      </c>
      <c r="W468" s="31" t="str">
        <f t="shared" ca="1" si="100"/>
        <v/>
      </c>
      <c r="X468" s="31" t="str">
        <f t="shared" ca="1" si="101"/>
        <v/>
      </c>
      <c r="Y468" s="31" t="str">
        <f t="shared" ca="1" si="102"/>
        <v/>
      </c>
      <c r="Z468" s="31" t="str">
        <f t="shared" ca="1" si="103"/>
        <v/>
      </c>
    </row>
    <row r="469" spans="1:26" ht="20">
      <c r="A469"/>
      <c r="F469" s="160" t="s">
        <v>714</v>
      </c>
      <c r="G469" s="160" t="s">
        <v>803</v>
      </c>
      <c r="H469" s="160">
        <v>4</v>
      </c>
      <c r="I469" s="160">
        <v>89</v>
      </c>
      <c r="J469" s="162" t="str">
        <f t="shared" si="91"/>
        <v>中２</v>
      </c>
      <c r="K469" s="162" t="str">
        <f t="shared" si="92"/>
        <v>H30</v>
      </c>
      <c r="L469" s="162" t="str">
        <f t="shared" si="94"/>
        <v>H30_中２</v>
      </c>
      <c r="M469" s="162">
        <f>+MATCH(K469&amp;"_"&amp;qidlist!J469,original!$1:$1,0)+2</f>
        <v>33</v>
      </c>
      <c r="N469" s="162" t="str">
        <f>+"qestionlist!"&amp;ADDRESS(1,MATCH(K469&amp;"_"&amp;qidlist!J469,original!$1:$1,0)+1)&amp;":"&amp;ADDRESS(10000,MATCH(K469&amp;"_"&amp;qidlist!J469,original!$1:$1,0)+1)</f>
        <v>qestionlist!$AF$1:$AF$10000</v>
      </c>
      <c r="O469" s="163" t="str">
        <f ca="1">+INDEX(qestionlist!AR:AR,MATCH(qidlist!I469,INDIRECT(qidlist!N469),0))</f>
        <v>家で予習・復習をしている_生活</v>
      </c>
      <c r="P469" s="163" t="str">
        <f ca="1">+INDEX(qes_num_corr!K:K,MATCH(qidlist!O469,qes_num_corr!I:I,0),0)</f>
        <v>q108</v>
      </c>
      <c r="Q469" s="31" t="str">
        <f t="shared" ca="1" si="93"/>
        <v>中2q108</v>
      </c>
      <c r="R469" s="31" t="str">
        <f t="shared" ca="1" si="95"/>
        <v>学校の授業の予習や復習をしていますか</v>
      </c>
      <c r="S469" s="31" t="str">
        <f t="shared" ca="1" si="96"/>
        <v>している</v>
      </c>
      <c r="T469" s="31" t="str">
        <f t="shared" ca="1" si="97"/>
        <v>どちらかといえば，している</v>
      </c>
      <c r="U469" s="31" t="str">
        <f t="shared" ca="1" si="98"/>
        <v>あまりしていない</v>
      </c>
      <c r="V469" s="31" t="str">
        <f t="shared" ca="1" si="99"/>
        <v>全くしていない</v>
      </c>
      <c r="W469" s="31" t="str">
        <f t="shared" ca="1" si="100"/>
        <v/>
      </c>
      <c r="X469" s="31" t="str">
        <f t="shared" ca="1" si="101"/>
        <v/>
      </c>
      <c r="Y469" s="31" t="str">
        <f t="shared" ca="1" si="102"/>
        <v/>
      </c>
      <c r="Z469" s="31" t="str">
        <f t="shared" ca="1" si="103"/>
        <v/>
      </c>
    </row>
    <row r="470" spans="1:26" ht="20">
      <c r="A470"/>
      <c r="F470" s="160" t="s">
        <v>714</v>
      </c>
      <c r="G470" s="160" t="s">
        <v>804</v>
      </c>
      <c r="H470" s="160">
        <v>6</v>
      </c>
      <c r="I470" s="160">
        <v>90</v>
      </c>
      <c r="J470" s="162" t="str">
        <f t="shared" si="91"/>
        <v>中２</v>
      </c>
      <c r="K470" s="162" t="str">
        <f t="shared" si="92"/>
        <v>H30</v>
      </c>
      <c r="L470" s="162" t="str">
        <f t="shared" si="94"/>
        <v>H30_中２</v>
      </c>
      <c r="M470" s="162">
        <f>+MATCH(K470&amp;"_"&amp;qidlist!J470,original!$1:$1,0)+2</f>
        <v>33</v>
      </c>
      <c r="N470" s="162" t="str">
        <f>+"qestionlist!"&amp;ADDRESS(1,MATCH(K470&amp;"_"&amp;qidlist!J470,original!$1:$1,0)+1)&amp;":"&amp;ADDRESS(10000,MATCH(K470&amp;"_"&amp;qidlist!J470,original!$1:$1,0)+1)</f>
        <v>qestionlist!$AF$1:$AF$10000</v>
      </c>
      <c r="O470" s="163" t="str">
        <f ca="1">+INDEX(qestionlist!AR:AR,MATCH(qidlist!I470,INDIRECT(qidlist!N470),0))</f>
        <v>平日の勉強時間_生活</v>
      </c>
      <c r="P470" s="163" t="str">
        <f ca="1">+INDEX(qes_num_corr!K:K,MATCH(qidlist!O470,qes_num_corr!I:I,0),0)</f>
        <v>q109</v>
      </c>
      <c r="Q470" s="31" t="str">
        <f t="shared" ca="1" si="93"/>
        <v>中2q109</v>
      </c>
      <c r="R470" s="31" t="str">
        <f t="shared" ca="1" si="95"/>
        <v>学校の授業時間以外に，普段（月～金曜日），１日当たりどれくらいの時間，勉強をしますか（学習塾で勉強している時間や家庭教師に教わっている時間も含みます）</v>
      </c>
      <c r="S470" s="31" t="str">
        <f t="shared" ca="1" si="96"/>
        <v>３時間以上</v>
      </c>
      <c r="T470" s="31" t="str">
        <f t="shared" ca="1" si="97"/>
        <v>２時間以上，３時間より少ない</v>
      </c>
      <c r="U470" s="31" t="str">
        <f t="shared" ca="1" si="98"/>
        <v>１時間以上，２時間より少ない</v>
      </c>
      <c r="V470" s="31" t="str">
        <f t="shared" ca="1" si="99"/>
        <v>３０分以上，１時間より少ない</v>
      </c>
      <c r="W470" s="31" t="str">
        <f t="shared" ca="1" si="100"/>
        <v>３０分より少ない</v>
      </c>
      <c r="X470" s="31" t="str">
        <f t="shared" ca="1" si="101"/>
        <v>全くしない</v>
      </c>
      <c r="Y470" s="31" t="str">
        <f t="shared" ca="1" si="102"/>
        <v/>
      </c>
      <c r="Z470" s="31" t="str">
        <f t="shared" ca="1" si="103"/>
        <v/>
      </c>
    </row>
    <row r="471" spans="1:26" ht="20">
      <c r="A471"/>
      <c r="F471" s="160" t="s">
        <v>714</v>
      </c>
      <c r="G471" s="160" t="s">
        <v>805</v>
      </c>
      <c r="H471" s="160">
        <v>6</v>
      </c>
      <c r="I471" s="160">
        <v>91</v>
      </c>
      <c r="J471" s="162" t="str">
        <f t="shared" si="91"/>
        <v>中２</v>
      </c>
      <c r="K471" s="162" t="str">
        <f t="shared" si="92"/>
        <v>H30</v>
      </c>
      <c r="L471" s="162" t="str">
        <f t="shared" si="94"/>
        <v>H30_中２</v>
      </c>
      <c r="M471" s="162">
        <f>+MATCH(K471&amp;"_"&amp;qidlist!J471,original!$1:$1,0)+2</f>
        <v>33</v>
      </c>
      <c r="N471" s="162" t="str">
        <f>+"qestionlist!"&amp;ADDRESS(1,MATCH(K471&amp;"_"&amp;qidlist!J471,original!$1:$1,0)+1)&amp;":"&amp;ADDRESS(10000,MATCH(K471&amp;"_"&amp;qidlist!J471,original!$1:$1,0)+1)</f>
        <v>qestionlist!$AF$1:$AF$10000</v>
      </c>
      <c r="O471" s="163" t="str">
        <f ca="1">+INDEX(qestionlist!AR:AR,MATCH(qidlist!I471,INDIRECT(qidlist!N471),0))</f>
        <v>土日の勉強時間_生活</v>
      </c>
      <c r="P471" s="163" t="str">
        <f ca="1">+INDEX(qes_num_corr!K:K,MATCH(qidlist!O471,qes_num_corr!I:I,0),0)</f>
        <v>q110</v>
      </c>
      <c r="Q471" s="31" t="str">
        <f t="shared" ca="1" si="93"/>
        <v>中2q110</v>
      </c>
      <c r="R471" s="31" t="str">
        <f t="shared" ca="1" si="95"/>
        <v>土曜日や日曜日など学校が休みの日に，１日当たりどれくらいの時間，勉強をしますか（学習塾で勉強している時間や家庭教師に教わっている時間も含みます）</v>
      </c>
      <c r="S471" s="31" t="str">
        <f t="shared" ca="1" si="96"/>
        <v>４時間以上</v>
      </c>
      <c r="T471" s="31" t="str">
        <f t="shared" ca="1" si="97"/>
        <v>３時間以上，４時間より少ない</v>
      </c>
      <c r="U471" s="31" t="str">
        <f t="shared" ca="1" si="98"/>
        <v>２時間以上，３時間より少ない</v>
      </c>
      <c r="V471" s="31" t="str">
        <f t="shared" ca="1" si="99"/>
        <v>１時間以上，２時間より少ない</v>
      </c>
      <c r="W471" s="31" t="str">
        <f t="shared" ca="1" si="100"/>
        <v>１時間より少ない</v>
      </c>
      <c r="X471" s="31" t="str">
        <f t="shared" ca="1" si="101"/>
        <v>全くしない</v>
      </c>
      <c r="Y471" s="31" t="str">
        <f t="shared" ca="1" si="102"/>
        <v/>
      </c>
      <c r="Z471" s="31" t="str">
        <f t="shared" ca="1" si="103"/>
        <v/>
      </c>
    </row>
    <row r="472" spans="1:26" ht="20">
      <c r="A472"/>
      <c r="F472" s="160" t="s">
        <v>714</v>
      </c>
      <c r="G472" s="160" t="s">
        <v>806</v>
      </c>
      <c r="H472" s="160">
        <v>8</v>
      </c>
      <c r="I472" s="160">
        <v>92</v>
      </c>
      <c r="J472" s="162" t="str">
        <f t="shared" si="91"/>
        <v>中２</v>
      </c>
      <c r="K472" s="162" t="str">
        <f t="shared" si="92"/>
        <v>H30</v>
      </c>
      <c r="L472" s="162" t="str">
        <f t="shared" si="94"/>
        <v>H30_中２</v>
      </c>
      <c r="M472" s="162">
        <f>+MATCH(K472&amp;"_"&amp;qidlist!J472,original!$1:$1,0)+2</f>
        <v>33</v>
      </c>
      <c r="N472" s="162" t="str">
        <f>+"qestionlist!"&amp;ADDRESS(1,MATCH(K472&amp;"_"&amp;qidlist!J472,original!$1:$1,0)+1)&amp;":"&amp;ADDRESS(10000,MATCH(K472&amp;"_"&amp;qidlist!J472,original!$1:$1,0)+1)</f>
        <v>qestionlist!$AF$1:$AF$10000</v>
      </c>
      <c r="O472" s="163" t="str">
        <f ca="1">+INDEX(qestionlist!AR:AR,MATCH(qidlist!I472,INDIRECT(qidlist!N472),0))</f>
        <v>１週間の塾の時間_生活</v>
      </c>
      <c r="P472" s="163" t="str">
        <f ca="1">+INDEX(qes_num_corr!K:K,MATCH(qidlist!O472,qes_num_corr!I:I,0),0)</f>
        <v>q111</v>
      </c>
      <c r="Q472" s="31" t="str">
        <f t="shared" ca="1" si="93"/>
        <v>中2q111</v>
      </c>
      <c r="R472" s="31" t="str">
        <f t="shared" ca="1" si="95"/>
        <v>学習塾（家庭教師に教わっている場合も入ります）で１週間で，どのくらいの時間，勉強をしますか</v>
      </c>
      <c r="S472" s="31" t="str">
        <f t="shared" ca="1" si="96"/>
        <v>１２時間以上</v>
      </c>
      <c r="T472" s="31" t="str">
        <f t="shared" ca="1" si="97"/>
        <v>１０時間以上，１２時間より少ない</v>
      </c>
      <c r="U472" s="31" t="str">
        <f t="shared" ca="1" si="98"/>
        <v>８時間以上，１０時間より少ない</v>
      </c>
      <c r="V472" s="31" t="str">
        <f t="shared" ca="1" si="99"/>
        <v>６時間以上，８時間より少ない</v>
      </c>
      <c r="W472" s="31" t="str">
        <f t="shared" ca="1" si="100"/>
        <v>４時間以上，６時間より少ない</v>
      </c>
      <c r="X472" s="31" t="str">
        <f t="shared" ca="1" si="101"/>
        <v>２時間以上，４時間より少ない</v>
      </c>
      <c r="Y472" s="31" t="str">
        <f t="shared" ca="1" si="102"/>
        <v>２時間より少ない</v>
      </c>
      <c r="Z472" s="31" t="str">
        <f t="shared" ca="1" si="103"/>
        <v>通っていない</v>
      </c>
    </row>
    <row r="473" spans="1:26" ht="20">
      <c r="A473"/>
      <c r="F473" s="160" t="s">
        <v>714</v>
      </c>
      <c r="G473" s="160" t="s">
        <v>807</v>
      </c>
      <c r="H473" s="160">
        <v>5</v>
      </c>
      <c r="I473" s="160">
        <v>93</v>
      </c>
      <c r="J473" s="162" t="str">
        <f t="shared" si="91"/>
        <v>中２</v>
      </c>
      <c r="K473" s="162" t="str">
        <f t="shared" si="92"/>
        <v>H30</v>
      </c>
      <c r="L473" s="162" t="str">
        <f t="shared" si="94"/>
        <v>H30_中２</v>
      </c>
      <c r="M473" s="162">
        <f>+MATCH(K473&amp;"_"&amp;qidlist!J473,original!$1:$1,0)+2</f>
        <v>33</v>
      </c>
      <c r="N473" s="162" t="str">
        <f>+"qestionlist!"&amp;ADDRESS(1,MATCH(K473&amp;"_"&amp;qidlist!J473,original!$1:$1,0)+1)&amp;":"&amp;ADDRESS(10000,MATCH(K473&amp;"_"&amp;qidlist!J473,original!$1:$1,0)+1)</f>
        <v>qestionlist!$AF$1:$AF$10000</v>
      </c>
      <c r="O473" s="163" t="str">
        <f ca="1">+INDEX(qestionlist!AR:AR,MATCH(qidlist!I473,INDIRECT(qidlist!N473),0))</f>
        <v>１カ月で読む本の量_生活</v>
      </c>
      <c r="P473" s="163" t="str">
        <f ca="1">+INDEX(qes_num_corr!K:K,MATCH(qidlist!O473,qes_num_corr!I:I,0),0)</f>
        <v>q112</v>
      </c>
      <c r="Q473" s="31" t="str">
        <f t="shared" ca="1" si="93"/>
        <v>中2q112</v>
      </c>
      <c r="R473" s="31" t="str">
        <f t="shared" ca="1" si="95"/>
        <v>1か月に，何冊くらいの本を読みますか（教科書や参考書，まん画や雑誌は除きます）</v>
      </c>
      <c r="S473" s="31" t="str">
        <f t="shared" ca="1" si="96"/>
        <v>１冊も読まない</v>
      </c>
      <c r="T473" s="31" t="str">
        <f t="shared" ca="1" si="97"/>
        <v>１～２冊</v>
      </c>
      <c r="U473" s="31" t="str">
        <f t="shared" ca="1" si="98"/>
        <v>３～４冊</v>
      </c>
      <c r="V473" s="31" t="str">
        <f t="shared" ca="1" si="99"/>
        <v>５～１０冊</v>
      </c>
      <c r="W473" s="31" t="str">
        <f t="shared" ca="1" si="100"/>
        <v>１１冊以上</v>
      </c>
      <c r="X473" s="31" t="str">
        <f t="shared" ca="1" si="101"/>
        <v/>
      </c>
      <c r="Y473" s="31" t="str">
        <f t="shared" ca="1" si="102"/>
        <v/>
      </c>
      <c r="Z473" s="31" t="str">
        <f t="shared" ca="1" si="103"/>
        <v/>
      </c>
    </row>
    <row r="474" spans="1:26" ht="20">
      <c r="A474"/>
      <c r="F474" s="160" t="s">
        <v>714</v>
      </c>
      <c r="G474" s="160" t="s">
        <v>808</v>
      </c>
      <c r="H474" s="160">
        <v>5</v>
      </c>
      <c r="I474" s="160">
        <v>94</v>
      </c>
      <c r="J474" s="162" t="str">
        <f t="shared" si="91"/>
        <v>中２</v>
      </c>
      <c r="K474" s="162" t="str">
        <f t="shared" si="92"/>
        <v>H30</v>
      </c>
      <c r="L474" s="162" t="str">
        <f t="shared" si="94"/>
        <v>H30_中２</v>
      </c>
      <c r="M474" s="162">
        <f>+MATCH(K474&amp;"_"&amp;qidlist!J474,original!$1:$1,0)+2</f>
        <v>33</v>
      </c>
      <c r="N474" s="162" t="str">
        <f>+"qestionlist!"&amp;ADDRESS(1,MATCH(K474&amp;"_"&amp;qidlist!J474,original!$1:$1,0)+1)&amp;":"&amp;ADDRESS(10000,MATCH(K474&amp;"_"&amp;qidlist!J474,original!$1:$1,0)+1)</f>
        <v>qestionlist!$AF$1:$AF$10000</v>
      </c>
      <c r="O474" s="163" t="str">
        <f ca="1">+INDEX(qestionlist!AR:AR,MATCH(qidlist!I474,INDIRECT(qidlist!N474),0))</f>
        <v>家にある本の量_生活</v>
      </c>
      <c r="P474" s="163" t="str">
        <f ca="1">+INDEX(qes_num_corr!K:K,MATCH(qidlist!O474,qes_num_corr!I:I,0),0)</f>
        <v>q113</v>
      </c>
      <c r="Q474" s="31" t="str">
        <f t="shared" ca="1" si="93"/>
        <v>中2q113</v>
      </c>
      <c r="R474" s="31" t="str">
        <f t="shared" ca="1" si="95"/>
        <v>家には，自分や家の人が読む本がどれくらいありますか</v>
      </c>
      <c r="S474" s="31" t="str">
        <f t="shared" ca="1" si="96"/>
        <v>ほとんどない（０～１０冊）</v>
      </c>
      <c r="T474" s="31" t="str">
        <f t="shared" ca="1" si="97"/>
        <v>本棚１列分（１１～２５冊）</v>
      </c>
      <c r="U474" s="31" t="str">
        <f t="shared" ca="1" si="98"/>
        <v>本棚１つ分（２６～１００冊）</v>
      </c>
      <c r="V474" s="31" t="str">
        <f t="shared" ca="1" si="99"/>
        <v>本棚２つ分（１０１～２００冊）</v>
      </c>
      <c r="W474" s="31" t="str">
        <f t="shared" ca="1" si="100"/>
        <v>本棚３つ分（２０１～３００冊）</v>
      </c>
      <c r="X474" s="31" t="str">
        <f t="shared" ca="1" si="101"/>
        <v/>
      </c>
      <c r="Y474" s="31" t="str">
        <f t="shared" ca="1" si="102"/>
        <v/>
      </c>
      <c r="Z474" s="31" t="str">
        <f t="shared" ca="1" si="103"/>
        <v/>
      </c>
    </row>
    <row r="475" spans="1:26" ht="20">
      <c r="A475"/>
      <c r="F475" s="160" t="s">
        <v>714</v>
      </c>
      <c r="G475" s="160" t="s">
        <v>809</v>
      </c>
      <c r="H475" s="160">
        <v>6</v>
      </c>
      <c r="I475" s="160">
        <v>95</v>
      </c>
      <c r="J475" s="162" t="str">
        <f t="shared" si="91"/>
        <v>中２</v>
      </c>
      <c r="K475" s="162" t="str">
        <f t="shared" si="92"/>
        <v>H30</v>
      </c>
      <c r="L475" s="162" t="str">
        <f t="shared" si="94"/>
        <v>H30_中２</v>
      </c>
      <c r="M475" s="162">
        <f>+MATCH(K475&amp;"_"&amp;qidlist!J475,original!$1:$1,0)+2</f>
        <v>33</v>
      </c>
      <c r="N475" s="162" t="str">
        <f>+"qestionlist!"&amp;ADDRESS(1,MATCH(K475&amp;"_"&amp;qidlist!J475,original!$1:$1,0)+1)&amp;":"&amp;ADDRESS(10000,MATCH(K475&amp;"_"&amp;qidlist!J475,original!$1:$1,0)+1)</f>
        <v>qestionlist!$AF$1:$AF$10000</v>
      </c>
      <c r="O475" s="163" t="str">
        <f ca="1">+INDEX(qestionlist!AR:AR,MATCH(qidlist!I475,INDIRECT(qidlist!N475),0))</f>
        <v>平日のゲーム時間_生活</v>
      </c>
      <c r="P475" s="163" t="str">
        <f ca="1">+INDEX(qes_num_corr!K:K,MATCH(qidlist!O475,qes_num_corr!I:I,0),0)</f>
        <v>q114</v>
      </c>
      <c r="Q475" s="31" t="str">
        <f t="shared" ca="1" si="93"/>
        <v>中2q114</v>
      </c>
      <c r="R475" s="31" t="str">
        <f t="shared" ca="1" si="95"/>
        <v>普段（月～金曜日），１日当たりどれくらいの時間，テレビゲーム（コンピュータゲーム，携帯式のゲーム，携帯電話やスマートフォンを使ったゲームも含みます）をしますか</v>
      </c>
      <c r="S475" s="31" t="str">
        <f t="shared" ca="1" si="96"/>
        <v>４時間以上</v>
      </c>
      <c r="T475" s="31" t="str">
        <f t="shared" ca="1" si="97"/>
        <v>３時間以上，４時間より少ない</v>
      </c>
      <c r="U475" s="31" t="str">
        <f t="shared" ca="1" si="98"/>
        <v>２時間以上，３時間より少ない</v>
      </c>
      <c r="V475" s="31" t="str">
        <f t="shared" ca="1" si="99"/>
        <v>１時間以上，２時間より少ない</v>
      </c>
      <c r="W475" s="31" t="str">
        <f t="shared" ca="1" si="100"/>
        <v>１時間より少ない</v>
      </c>
      <c r="X475" s="31" t="str">
        <f t="shared" ca="1" si="101"/>
        <v>全くしない</v>
      </c>
      <c r="Y475" s="31" t="str">
        <f t="shared" ca="1" si="102"/>
        <v/>
      </c>
      <c r="Z475" s="31" t="str">
        <f t="shared" ca="1" si="103"/>
        <v/>
      </c>
    </row>
    <row r="476" spans="1:26" ht="20">
      <c r="A476"/>
      <c r="F476" s="160" t="s">
        <v>714</v>
      </c>
      <c r="G476" s="160" t="s">
        <v>810</v>
      </c>
      <c r="H476" s="160">
        <v>2</v>
      </c>
      <c r="I476" s="160">
        <v>96</v>
      </c>
      <c r="J476" s="162" t="str">
        <f t="shared" si="91"/>
        <v>中２</v>
      </c>
      <c r="K476" s="162" t="str">
        <f t="shared" si="92"/>
        <v>H30</v>
      </c>
      <c r="L476" s="162" t="str">
        <f t="shared" si="94"/>
        <v>H30_中２</v>
      </c>
      <c r="M476" s="162">
        <f>+MATCH(K476&amp;"_"&amp;qidlist!J476,original!$1:$1,0)+2</f>
        <v>33</v>
      </c>
      <c r="N476" s="162" t="str">
        <f>+"qestionlist!"&amp;ADDRESS(1,MATCH(K476&amp;"_"&amp;qidlist!J476,original!$1:$1,0)+1)&amp;":"&amp;ADDRESS(10000,MATCH(K476&amp;"_"&amp;qidlist!J476,original!$1:$1,0)+1)</f>
        <v>qestionlist!$AF$1:$AF$10000</v>
      </c>
      <c r="O476" s="163" t="str">
        <f ca="1">+INDEX(qestionlist!AR:AR,MATCH(qidlist!I476,INDIRECT(qidlist!N476),0))</f>
        <v>ゲームの約束_生活</v>
      </c>
      <c r="P476" s="163" t="str">
        <f ca="1">+INDEX(qes_num_corr!K:K,MATCH(qidlist!O476,qes_num_corr!I:I,0),0)</f>
        <v>q115</v>
      </c>
      <c r="Q476" s="31" t="str">
        <f t="shared" ca="1" si="93"/>
        <v>中2q115</v>
      </c>
      <c r="R476" s="31" t="str">
        <f t="shared" ca="1" si="95"/>
        <v>テレビゲーム（コンピュータゲーム，携帯式のゲーム，携帯電話やスマートフォンを使ったゲームも含みます）をすることについて，家の人と約束を決めていますか</v>
      </c>
      <c r="S476" s="31" t="str">
        <f t="shared" ca="1" si="96"/>
        <v>決めている</v>
      </c>
      <c r="T476" s="31" t="str">
        <f t="shared" ca="1" si="97"/>
        <v>決めていない</v>
      </c>
      <c r="U476" s="31" t="str">
        <f t="shared" ca="1" si="98"/>
        <v/>
      </c>
      <c r="V476" s="31" t="str">
        <f t="shared" ca="1" si="99"/>
        <v/>
      </c>
      <c r="W476" s="31" t="str">
        <f t="shared" ca="1" si="100"/>
        <v/>
      </c>
      <c r="X476" s="31" t="str">
        <f t="shared" ca="1" si="101"/>
        <v/>
      </c>
      <c r="Y476" s="31" t="str">
        <f t="shared" ca="1" si="102"/>
        <v/>
      </c>
      <c r="Z476" s="31" t="str">
        <f t="shared" ca="1" si="103"/>
        <v/>
      </c>
    </row>
    <row r="477" spans="1:26" ht="20">
      <c r="A477"/>
      <c r="F477" s="160" t="s">
        <v>714</v>
      </c>
      <c r="G477" s="160" t="s">
        <v>811</v>
      </c>
      <c r="H477" s="160">
        <v>7</v>
      </c>
      <c r="I477" s="160">
        <v>97</v>
      </c>
      <c r="J477" s="162" t="str">
        <f t="shared" si="91"/>
        <v>中２</v>
      </c>
      <c r="K477" s="162" t="str">
        <f t="shared" si="92"/>
        <v>H30</v>
      </c>
      <c r="L477" s="162" t="str">
        <f t="shared" si="94"/>
        <v>H30_中２</v>
      </c>
      <c r="M477" s="162">
        <f>+MATCH(K477&amp;"_"&amp;qidlist!J477,original!$1:$1,0)+2</f>
        <v>33</v>
      </c>
      <c r="N477" s="162" t="str">
        <f>+"qestionlist!"&amp;ADDRESS(1,MATCH(K477&amp;"_"&amp;qidlist!J477,original!$1:$1,0)+1)&amp;":"&amp;ADDRESS(10000,MATCH(K477&amp;"_"&amp;qidlist!J477,original!$1:$1,0)+1)</f>
        <v>qestionlist!$AF$1:$AF$10000</v>
      </c>
      <c r="O477" s="163" t="str">
        <f ca="1">+INDEX(qestionlist!AR:AR,MATCH(qidlist!I477,INDIRECT(qidlist!N477),0))</f>
        <v>平日の携帯時間_生活</v>
      </c>
      <c r="P477" s="163" t="str">
        <f ca="1">+INDEX(qes_num_corr!K:K,MATCH(qidlist!O477,qes_num_corr!I:I,0),0)</f>
        <v>q116</v>
      </c>
      <c r="Q477" s="31" t="str">
        <f t="shared" ca="1" si="93"/>
        <v>中2q116</v>
      </c>
      <c r="R477" s="31" t="str">
        <f t="shared" ca="1" si="95"/>
        <v>普段（月～金曜日），１日当たりどれくらいの時間，携帯電話やスマートフォンで通話やメール，インターネットをしますか（携帯電話やスマートフォンを使ってゲームをする時間は除きます）</v>
      </c>
      <c r="S477" s="31" t="str">
        <f t="shared" ca="1" si="96"/>
        <v>４時間以上</v>
      </c>
      <c r="T477" s="31" t="str">
        <f t="shared" ca="1" si="97"/>
        <v>３時間以上，４時間より少ない</v>
      </c>
      <c r="U477" s="31" t="str">
        <f t="shared" ca="1" si="98"/>
        <v>２時間以上，３時間より少ない</v>
      </c>
      <c r="V477" s="31" t="str">
        <f t="shared" ca="1" si="99"/>
        <v>１時間以上，２時間より少ない</v>
      </c>
      <c r="W477" s="31" t="str">
        <f t="shared" ca="1" si="100"/>
        <v>３０分以上，１時間より少ない</v>
      </c>
      <c r="X477" s="31" t="str">
        <f t="shared" ca="1" si="101"/>
        <v>３０分より少ない</v>
      </c>
      <c r="Y477" s="31" t="str">
        <f t="shared" ca="1" si="102"/>
        <v>携帯電話やスマートフォンを持っていない</v>
      </c>
      <c r="Z477" s="31" t="str">
        <f t="shared" ca="1" si="103"/>
        <v/>
      </c>
    </row>
    <row r="478" spans="1:26" ht="20">
      <c r="A478"/>
      <c r="F478" s="160" t="s">
        <v>714</v>
      </c>
      <c r="G478" s="160" t="s">
        <v>812</v>
      </c>
      <c r="H478" s="160">
        <v>2</v>
      </c>
      <c r="I478" s="160">
        <v>98</v>
      </c>
      <c r="J478" s="162" t="str">
        <f t="shared" si="91"/>
        <v>中２</v>
      </c>
      <c r="K478" s="162" t="str">
        <f t="shared" si="92"/>
        <v>H30</v>
      </c>
      <c r="L478" s="162" t="str">
        <f t="shared" si="94"/>
        <v>H30_中２</v>
      </c>
      <c r="M478" s="162">
        <f>+MATCH(K478&amp;"_"&amp;qidlist!J478,original!$1:$1,0)+2</f>
        <v>33</v>
      </c>
      <c r="N478" s="162" t="str">
        <f>+"qestionlist!"&amp;ADDRESS(1,MATCH(K478&amp;"_"&amp;qidlist!J478,original!$1:$1,0)+1)&amp;":"&amp;ADDRESS(10000,MATCH(K478&amp;"_"&amp;qidlist!J478,original!$1:$1,0)+1)</f>
        <v>qestionlist!$AF$1:$AF$10000</v>
      </c>
      <c r="O478" s="163" t="str">
        <f ca="1">+INDEX(qestionlist!AR:AR,MATCH(qidlist!I478,INDIRECT(qidlist!N478),0))</f>
        <v>携帯の約束_生活</v>
      </c>
      <c r="P478" s="163" t="str">
        <f ca="1">+INDEX(qes_num_corr!K:K,MATCH(qidlist!O478,qes_num_corr!I:I,0),0)</f>
        <v>q117</v>
      </c>
      <c r="Q478" s="31" t="str">
        <f t="shared" ca="1" si="93"/>
        <v>中2q117</v>
      </c>
      <c r="R478" s="31" t="str">
        <f t="shared" ca="1" si="95"/>
        <v>携帯電話やスマートフォンで通話やメール，インターネットをすることについて，家の人と約束を決めていますか（携帯電話やスマートフォンを使ってゲームをする時間は除きます）</v>
      </c>
      <c r="S478" s="31" t="str">
        <f t="shared" ca="1" si="96"/>
        <v>決めている</v>
      </c>
      <c r="T478" s="31" t="str">
        <f t="shared" ca="1" si="97"/>
        <v>決めていない</v>
      </c>
      <c r="U478" s="31" t="str">
        <f t="shared" ca="1" si="98"/>
        <v/>
      </c>
      <c r="V478" s="31" t="str">
        <f t="shared" ca="1" si="99"/>
        <v/>
      </c>
      <c r="W478" s="31" t="str">
        <f t="shared" ca="1" si="100"/>
        <v/>
      </c>
      <c r="X478" s="31" t="str">
        <f t="shared" ca="1" si="101"/>
        <v/>
      </c>
      <c r="Y478" s="31" t="str">
        <f t="shared" ca="1" si="102"/>
        <v/>
      </c>
      <c r="Z478" s="31" t="str">
        <f t="shared" ca="1" si="103"/>
        <v/>
      </c>
    </row>
    <row r="479" spans="1:26" ht="20">
      <c r="A479"/>
      <c r="F479" s="160" t="s">
        <v>714</v>
      </c>
      <c r="G479" s="160" t="s">
        <v>813</v>
      </c>
      <c r="H479" s="160">
        <v>4</v>
      </c>
      <c r="I479" s="160">
        <v>99</v>
      </c>
      <c r="J479" s="162" t="str">
        <f t="shared" si="91"/>
        <v>中２</v>
      </c>
      <c r="K479" s="162" t="str">
        <f t="shared" si="92"/>
        <v>H30</v>
      </c>
      <c r="L479" s="162" t="str">
        <f t="shared" si="94"/>
        <v>H30_中２</v>
      </c>
      <c r="M479" s="162">
        <f>+MATCH(K479&amp;"_"&amp;qidlist!J479,original!$1:$1,0)+2</f>
        <v>33</v>
      </c>
      <c r="N479" s="162" t="str">
        <f>+"qestionlist!"&amp;ADDRESS(1,MATCH(K479&amp;"_"&amp;qidlist!J479,original!$1:$1,0)+1)&amp;":"&amp;ADDRESS(10000,MATCH(K479&amp;"_"&amp;qidlist!J479,original!$1:$1,0)+1)</f>
        <v>qestionlist!$AF$1:$AF$10000</v>
      </c>
      <c r="O479" s="163" t="str">
        <f ca="1">+INDEX(qestionlist!AR:AR,MATCH(qidlist!I479,INDIRECT(qidlist!N479),0))</f>
        <v>学校の話しを家でする_生活</v>
      </c>
      <c r="P479" s="163" t="str">
        <f ca="1">+INDEX(qes_num_corr!K:K,MATCH(qidlist!O479,qes_num_corr!I:I,0),0)</f>
        <v>q118</v>
      </c>
      <c r="Q479" s="31" t="str">
        <f t="shared" ca="1" si="93"/>
        <v>中2q118</v>
      </c>
      <c r="R479" s="31" t="str">
        <f t="shared" ca="1" si="95"/>
        <v>家の人(兄弟姉妹は除きます）と学校での出来事について話をしますか</v>
      </c>
      <c r="S479" s="31" t="str">
        <f t="shared" ca="1" si="96"/>
        <v>話す</v>
      </c>
      <c r="T479" s="31" t="str">
        <f t="shared" ca="1" si="97"/>
        <v>どちらかといえば，話す</v>
      </c>
      <c r="U479" s="31" t="str">
        <f t="shared" ca="1" si="98"/>
        <v>どちらかといえば，話さない</v>
      </c>
      <c r="V479" s="31" t="str">
        <f t="shared" ca="1" si="99"/>
        <v>話さない</v>
      </c>
      <c r="W479" s="31" t="str">
        <f t="shared" ca="1" si="100"/>
        <v/>
      </c>
      <c r="X479" s="31" t="str">
        <f t="shared" ca="1" si="101"/>
        <v/>
      </c>
      <c r="Y479" s="31" t="str">
        <f t="shared" ca="1" si="102"/>
        <v/>
      </c>
      <c r="Z479" s="31" t="str">
        <f t="shared" ca="1" si="103"/>
        <v/>
      </c>
    </row>
    <row r="480" spans="1:26" ht="20">
      <c r="A480"/>
      <c r="F480" s="160" t="s">
        <v>714</v>
      </c>
      <c r="G480" s="160" t="s">
        <v>814</v>
      </c>
      <c r="H480" s="160">
        <v>4</v>
      </c>
      <c r="I480" s="160">
        <v>100</v>
      </c>
      <c r="J480" s="162" t="str">
        <f t="shared" ref="J480:J543" si="104">+INDEX($A$4:$A$9,MATCH(F480,$B$4:$B$9,0),0)</f>
        <v>中２</v>
      </c>
      <c r="K480" s="162" t="str">
        <f t="shared" ref="K480:K543" si="105">+$B$1</f>
        <v>H30</v>
      </c>
      <c r="L480" s="162" t="str">
        <f t="shared" si="94"/>
        <v>H30_中２</v>
      </c>
      <c r="M480" s="162">
        <f>+MATCH(K480&amp;"_"&amp;qidlist!J480,original!$1:$1,0)+2</f>
        <v>33</v>
      </c>
      <c r="N480" s="162" t="str">
        <f>+"qestionlist!"&amp;ADDRESS(1,MATCH(K480&amp;"_"&amp;qidlist!J480,original!$1:$1,0)+1)&amp;":"&amp;ADDRESS(10000,MATCH(K480&amp;"_"&amp;qidlist!J480,original!$1:$1,0)+1)</f>
        <v>qestionlist!$AF$1:$AF$10000</v>
      </c>
      <c r="O480" s="163" t="str">
        <f ca="1">+INDEX(qestionlist!AR:AR,MATCH(qidlist!I480,INDIRECT(qidlist!N480),0))</f>
        <v>地域で大人と関わる_生活</v>
      </c>
      <c r="P480" s="163" t="str">
        <f ca="1">+INDEX(qes_num_corr!K:K,MATCH(qidlist!O480,qes_num_corr!I:I,0),0)</f>
        <v>q119</v>
      </c>
      <c r="Q480" s="31" t="str">
        <f t="shared" ref="Q480:Q543" ca="1" si="106">INDEX($A$11:$A$16,MATCH(F480,$B$11:$B$16,0),0)&amp;P480</f>
        <v>中2q119</v>
      </c>
      <c r="R480" s="31" t="str">
        <f t="shared" ca="1" si="95"/>
        <v>地域の大人（学校や塾・家庭教師・習い事の先生を除きます）に勉強やスポーツを教えてもらったり，一緒に遊んでもらったりすることがありますか</v>
      </c>
      <c r="S480" s="31" t="str">
        <f t="shared" ca="1" si="96"/>
        <v>当てはまる</v>
      </c>
      <c r="T480" s="31" t="str">
        <f t="shared" ca="1" si="97"/>
        <v>どちらかといえば，当てはまる</v>
      </c>
      <c r="U480" s="31" t="str">
        <f t="shared" ca="1" si="98"/>
        <v>どちらかといえば，当てはまらない</v>
      </c>
      <c r="V480" s="31" t="str">
        <f t="shared" ca="1" si="99"/>
        <v>当てはまらない</v>
      </c>
      <c r="W480" s="31" t="str">
        <f t="shared" ca="1" si="100"/>
        <v/>
      </c>
      <c r="X480" s="31" t="str">
        <f t="shared" ca="1" si="101"/>
        <v/>
      </c>
      <c r="Y480" s="31" t="str">
        <f t="shared" ca="1" si="102"/>
        <v/>
      </c>
      <c r="Z480" s="31" t="str">
        <f t="shared" ca="1" si="103"/>
        <v/>
      </c>
    </row>
    <row r="481" spans="1:26" ht="20">
      <c r="A481"/>
      <c r="F481" s="160" t="s">
        <v>714</v>
      </c>
      <c r="G481" s="160" t="s">
        <v>815</v>
      </c>
      <c r="H481" s="160">
        <v>4</v>
      </c>
      <c r="I481" s="160">
        <v>101</v>
      </c>
      <c r="J481" s="162" t="str">
        <f t="shared" si="104"/>
        <v>中２</v>
      </c>
      <c r="K481" s="162" t="str">
        <f t="shared" si="105"/>
        <v>H30</v>
      </c>
      <c r="L481" s="162" t="str">
        <f t="shared" si="94"/>
        <v>H30_中２</v>
      </c>
      <c r="M481" s="162">
        <f>+MATCH(K481&amp;"_"&amp;qidlist!J481,original!$1:$1,0)+2</f>
        <v>33</v>
      </c>
      <c r="N481" s="162" t="str">
        <f>+"qestionlist!"&amp;ADDRESS(1,MATCH(K481&amp;"_"&amp;qidlist!J481,original!$1:$1,0)+1)&amp;":"&amp;ADDRESS(10000,MATCH(K481&amp;"_"&amp;qidlist!J481,original!$1:$1,0)+1)</f>
        <v>qestionlist!$AF$1:$AF$10000</v>
      </c>
      <c r="O481" s="163" t="str">
        <f ca="1">+INDEX(qestionlist!AR:AR,MATCH(qidlist!I481,INDIRECT(qidlist!N481),0))</f>
        <v>生まれた月_</v>
      </c>
      <c r="P481" s="163" t="str">
        <f ca="1">+INDEX(qes_num_corr!K:K,MATCH(qidlist!O481,qes_num_corr!I:I,0),0)</f>
        <v>q138</v>
      </c>
      <c r="Q481" s="31" t="str">
        <f t="shared" ca="1" si="106"/>
        <v>中2q138</v>
      </c>
      <c r="R481" s="31" t="str">
        <f t="shared" ca="1" si="95"/>
        <v>あなたの生まれた月はいつですか</v>
      </c>
      <c r="S481" s="31" t="str">
        <f t="shared" ca="1" si="96"/>
        <v>①～⑫</v>
      </c>
      <c r="T481" s="31" t="str">
        <f t="shared" ca="1" si="97"/>
        <v/>
      </c>
      <c r="U481" s="31" t="str">
        <f t="shared" ca="1" si="98"/>
        <v/>
      </c>
      <c r="V481" s="31" t="str">
        <f t="shared" ca="1" si="99"/>
        <v/>
      </c>
      <c r="W481" s="31" t="str">
        <f t="shared" ca="1" si="100"/>
        <v/>
      </c>
      <c r="X481" s="31" t="str">
        <f t="shared" ca="1" si="101"/>
        <v/>
      </c>
      <c r="Y481" s="31" t="str">
        <f t="shared" ca="1" si="102"/>
        <v/>
      </c>
      <c r="Z481" s="31" t="str">
        <f t="shared" ca="1" si="103"/>
        <v/>
      </c>
    </row>
    <row r="482" spans="1:26" ht="20">
      <c r="A482"/>
      <c r="F482" s="160" t="s">
        <v>714</v>
      </c>
      <c r="G482" s="160" t="s">
        <v>816</v>
      </c>
      <c r="H482" s="160">
        <v>4</v>
      </c>
      <c r="I482" s="160">
        <v>101</v>
      </c>
      <c r="J482" s="162" t="str">
        <f t="shared" si="104"/>
        <v>中２</v>
      </c>
      <c r="K482" s="162" t="str">
        <f t="shared" si="105"/>
        <v>H30</v>
      </c>
      <c r="L482" s="162" t="str">
        <f t="shared" si="94"/>
        <v>H30_中２</v>
      </c>
      <c r="M482" s="162">
        <f>+MATCH(K482&amp;"_"&amp;qidlist!J482,original!$1:$1,0)+2</f>
        <v>33</v>
      </c>
      <c r="N482" s="162" t="str">
        <f>+"qestionlist!"&amp;ADDRESS(1,MATCH(K482&amp;"_"&amp;qidlist!J482,original!$1:$1,0)+1)&amp;":"&amp;ADDRESS(10000,MATCH(K482&amp;"_"&amp;qidlist!J482,original!$1:$1,0)+1)</f>
        <v>qestionlist!$AF$1:$AF$10000</v>
      </c>
      <c r="O482" s="163" t="str">
        <f ca="1">+INDEX(qestionlist!AR:AR,MATCH(qidlist!I482,INDIRECT(qidlist!N482),0))</f>
        <v>生まれた月_</v>
      </c>
      <c r="P482" s="163" t="str">
        <f ca="1">+INDEX(qes_num_corr!K:K,MATCH(qidlist!O482,qes_num_corr!I:I,0),0)</f>
        <v>q138</v>
      </c>
      <c r="Q482" s="31" t="str">
        <f t="shared" ca="1" si="106"/>
        <v>中2q138</v>
      </c>
      <c r="R482" s="31" t="str">
        <f t="shared" ca="1" si="95"/>
        <v>あなたの生まれた月はいつですか</v>
      </c>
      <c r="S482" s="31" t="str">
        <f t="shared" ca="1" si="96"/>
        <v>①～⑫</v>
      </c>
      <c r="T482" s="31" t="str">
        <f t="shared" ca="1" si="97"/>
        <v/>
      </c>
      <c r="U482" s="31" t="str">
        <f t="shared" ca="1" si="98"/>
        <v/>
      </c>
      <c r="V482" s="31" t="str">
        <f t="shared" ca="1" si="99"/>
        <v/>
      </c>
      <c r="W482" s="31" t="str">
        <f t="shared" ca="1" si="100"/>
        <v/>
      </c>
      <c r="X482" s="31" t="str">
        <f t="shared" ca="1" si="101"/>
        <v/>
      </c>
      <c r="Y482" s="31" t="str">
        <f t="shared" ca="1" si="102"/>
        <v/>
      </c>
      <c r="Z482" s="31" t="str">
        <f t="shared" ca="1" si="103"/>
        <v/>
      </c>
    </row>
    <row r="483" spans="1:26" ht="20">
      <c r="A483"/>
      <c r="F483" s="160" t="s">
        <v>714</v>
      </c>
      <c r="G483" s="160" t="s">
        <v>817</v>
      </c>
      <c r="H483" s="160">
        <v>4</v>
      </c>
      <c r="I483" s="160">
        <v>101</v>
      </c>
      <c r="J483" s="162" t="str">
        <f t="shared" si="104"/>
        <v>中２</v>
      </c>
      <c r="K483" s="162" t="str">
        <f t="shared" si="105"/>
        <v>H30</v>
      </c>
      <c r="L483" s="162" t="str">
        <f t="shared" si="94"/>
        <v>H30_中２</v>
      </c>
      <c r="M483" s="162">
        <f>+MATCH(K483&amp;"_"&amp;qidlist!J483,original!$1:$1,0)+2</f>
        <v>33</v>
      </c>
      <c r="N483" s="162" t="str">
        <f>+"qestionlist!"&amp;ADDRESS(1,MATCH(K483&amp;"_"&amp;qidlist!J483,original!$1:$1,0)+1)&amp;":"&amp;ADDRESS(10000,MATCH(K483&amp;"_"&amp;qidlist!J483,original!$1:$1,0)+1)</f>
        <v>qestionlist!$AF$1:$AF$10000</v>
      </c>
      <c r="O483" s="163" t="str">
        <f ca="1">+INDEX(qestionlist!AR:AR,MATCH(qidlist!I483,INDIRECT(qidlist!N483),0))</f>
        <v>生まれた月_</v>
      </c>
      <c r="P483" s="163" t="str">
        <f ca="1">+INDEX(qes_num_corr!K:K,MATCH(qidlist!O483,qes_num_corr!I:I,0),0)</f>
        <v>q138</v>
      </c>
      <c r="Q483" s="31" t="str">
        <f t="shared" ca="1" si="106"/>
        <v>中2q138</v>
      </c>
      <c r="R483" s="31" t="str">
        <f t="shared" ca="1" si="95"/>
        <v>あなたの生まれた月はいつですか</v>
      </c>
      <c r="S483" s="31" t="str">
        <f t="shared" ca="1" si="96"/>
        <v>①～⑫</v>
      </c>
      <c r="T483" s="31" t="str">
        <f t="shared" ca="1" si="97"/>
        <v/>
      </c>
      <c r="U483" s="31" t="str">
        <f t="shared" ca="1" si="98"/>
        <v/>
      </c>
      <c r="V483" s="31" t="str">
        <f t="shared" ca="1" si="99"/>
        <v/>
      </c>
      <c r="W483" s="31" t="str">
        <f t="shared" ca="1" si="100"/>
        <v/>
      </c>
      <c r="X483" s="31" t="str">
        <f t="shared" ca="1" si="101"/>
        <v/>
      </c>
      <c r="Y483" s="31" t="str">
        <f t="shared" ca="1" si="102"/>
        <v/>
      </c>
      <c r="Z483" s="31" t="str">
        <f t="shared" ca="1" si="103"/>
        <v/>
      </c>
    </row>
    <row r="484" spans="1:26" ht="20">
      <c r="A484"/>
      <c r="F484" s="160" t="s">
        <v>714</v>
      </c>
      <c r="G484" s="160" t="s">
        <v>818</v>
      </c>
      <c r="H484" s="160">
        <v>3</v>
      </c>
      <c r="I484" s="160">
        <v>102</v>
      </c>
      <c r="J484" s="162" t="str">
        <f t="shared" si="104"/>
        <v>中２</v>
      </c>
      <c r="K484" s="162" t="str">
        <f t="shared" si="105"/>
        <v>H30</v>
      </c>
      <c r="L484" s="162" t="str">
        <f t="shared" si="94"/>
        <v>H30_中２</v>
      </c>
      <c r="M484" s="162">
        <f>+MATCH(K484&amp;"_"&amp;qidlist!J484,original!$1:$1,0)+2</f>
        <v>33</v>
      </c>
      <c r="N484" s="162" t="str">
        <f>+"qestionlist!"&amp;ADDRESS(1,MATCH(K484&amp;"_"&amp;qidlist!J484,original!$1:$1,0)+1)&amp;":"&amp;ADDRESS(10000,MATCH(K484&amp;"_"&amp;qidlist!J484,original!$1:$1,0)+1)</f>
        <v>qestionlist!$AF$1:$AF$10000</v>
      </c>
      <c r="O484" s="163" t="str">
        <f ca="1">+INDEX(qestionlist!AR:AR,MATCH(qidlist!I484,INDIRECT(qidlist!N484),0))</f>
        <v>調査実施科目でどれが好きか_</v>
      </c>
      <c r="P484" s="163" t="str">
        <f ca="1">+INDEX(qes_num_corr!K:K,MATCH(qidlist!O484,qes_num_corr!I:I,0),0)</f>
        <v>q212</v>
      </c>
      <c r="Q484" s="31" t="str">
        <f t="shared" ca="1" si="106"/>
        <v>中2q212</v>
      </c>
      <c r="R484" s="31" t="str">
        <f t="shared" ca="1" si="95"/>
        <v>調査実施科目でどの科目が一番好きですか</v>
      </c>
      <c r="S484" s="31" t="str">
        <f t="shared" ca="1" si="96"/>
        <v>国語</v>
      </c>
      <c r="T484" s="31" t="str">
        <f t="shared" ca="1" si="97"/>
        <v>数学</v>
      </c>
      <c r="U484" s="31" t="str">
        <f t="shared" ca="1" si="98"/>
        <v>英語</v>
      </c>
      <c r="V484" s="31" t="str">
        <f t="shared" ca="1" si="99"/>
        <v/>
      </c>
      <c r="W484" s="31" t="str">
        <f t="shared" ca="1" si="100"/>
        <v/>
      </c>
      <c r="X484" s="31" t="str">
        <f t="shared" ca="1" si="101"/>
        <v/>
      </c>
      <c r="Y484" s="31" t="str">
        <f t="shared" ca="1" si="102"/>
        <v/>
      </c>
      <c r="Z484" s="31" t="str">
        <f t="shared" ca="1" si="103"/>
        <v/>
      </c>
    </row>
    <row r="485" spans="1:26" ht="20">
      <c r="A485"/>
      <c r="F485" s="160" t="s">
        <v>819</v>
      </c>
      <c r="G485" s="160" t="s">
        <v>820</v>
      </c>
      <c r="H485" s="160">
        <v>4</v>
      </c>
      <c r="I485" s="160">
        <v>1</v>
      </c>
      <c r="J485" s="162" t="str">
        <f t="shared" si="104"/>
        <v>中３</v>
      </c>
      <c r="K485" s="162" t="str">
        <f t="shared" si="105"/>
        <v>H30</v>
      </c>
      <c r="L485" s="162" t="str">
        <f t="shared" si="94"/>
        <v>H30_中３</v>
      </c>
      <c r="M485" s="162">
        <f>+MATCH(K485&amp;"_"&amp;qidlist!J485,original!$1:$1,0)+2</f>
        <v>39</v>
      </c>
      <c r="N485" s="162" t="str">
        <f>+"qestionlist!"&amp;ADDRESS(1,MATCH(K485&amp;"_"&amp;qidlist!J485,original!$1:$1,0)+1)&amp;":"&amp;ADDRESS(10000,MATCH(K485&amp;"_"&amp;qidlist!J485,original!$1:$1,0)+1)</f>
        <v>qestionlist!$AL$1:$AL$10000</v>
      </c>
      <c r="O485" s="163" t="str">
        <f ca="1">+INDEX(qestionlist!AR:AR,MATCH(qidlist!I485,INDIRECT(qidlist!N485),0))</f>
        <v>楽しい、好き_勉強</v>
      </c>
      <c r="P485" s="163" t="str">
        <f ca="1">+INDEX(qes_num_corr!K:K,MATCH(qidlist!O485,qes_num_corr!I:I,0),0)</f>
        <v>q1</v>
      </c>
      <c r="Q485" s="31" t="str">
        <f t="shared" ca="1" si="106"/>
        <v>中3q1</v>
      </c>
      <c r="R485" s="31" t="str">
        <f t="shared" ca="1" si="95"/>
        <v>勉強することが楽しい，好きだから</v>
      </c>
      <c r="S485" s="31" t="str">
        <f t="shared" ca="1" si="96"/>
        <v>当てはまる</v>
      </c>
      <c r="T485" s="31" t="str">
        <f t="shared" ca="1" si="97"/>
        <v>どちらかといえば，当てはまる</v>
      </c>
      <c r="U485" s="31" t="str">
        <f t="shared" ca="1" si="98"/>
        <v>どちらかといえば，当てはまらない</v>
      </c>
      <c r="V485" s="31" t="str">
        <f t="shared" ca="1" si="99"/>
        <v>当てはまらない</v>
      </c>
      <c r="W485" s="31" t="str">
        <f t="shared" ca="1" si="100"/>
        <v/>
      </c>
      <c r="X485" s="31" t="str">
        <f t="shared" ca="1" si="101"/>
        <v/>
      </c>
      <c r="Y485" s="31" t="str">
        <f t="shared" ca="1" si="102"/>
        <v/>
      </c>
      <c r="Z485" s="31" t="str">
        <f t="shared" ca="1" si="103"/>
        <v/>
      </c>
    </row>
    <row r="486" spans="1:26" ht="20">
      <c r="A486"/>
      <c r="F486" s="160" t="s">
        <v>819</v>
      </c>
      <c r="G486" s="160" t="s">
        <v>821</v>
      </c>
      <c r="H486" s="160">
        <v>4</v>
      </c>
      <c r="I486" s="160">
        <v>2</v>
      </c>
      <c r="J486" s="162" t="str">
        <f t="shared" si="104"/>
        <v>中３</v>
      </c>
      <c r="K486" s="162" t="str">
        <f t="shared" si="105"/>
        <v>H30</v>
      </c>
      <c r="L486" s="162" t="str">
        <f t="shared" si="94"/>
        <v>H30_中３</v>
      </c>
      <c r="M486" s="162">
        <f>+MATCH(K486&amp;"_"&amp;qidlist!J486,original!$1:$1,0)+2</f>
        <v>39</v>
      </c>
      <c r="N486" s="162" t="str">
        <f>+"qestionlist!"&amp;ADDRESS(1,MATCH(K486&amp;"_"&amp;qidlist!J486,original!$1:$1,0)+1)&amp;":"&amp;ADDRESS(10000,MATCH(K486&amp;"_"&amp;qidlist!J486,original!$1:$1,0)+1)</f>
        <v>qestionlist!$AL$1:$AL$10000</v>
      </c>
      <c r="O486" s="163" t="str">
        <f ca="1">+INDEX(qestionlist!AR:AR,MATCH(qidlist!I486,INDIRECT(qidlist!N486),0))</f>
        <v>将来役立つ_勉強</v>
      </c>
      <c r="P486" s="163" t="str">
        <f ca="1">+INDEX(qes_num_corr!K:K,MATCH(qidlist!O486,qes_num_corr!I:I,0),0)</f>
        <v>q2</v>
      </c>
      <c r="Q486" s="31" t="str">
        <f t="shared" ca="1" si="106"/>
        <v>中3q2</v>
      </c>
      <c r="R486" s="31" t="str">
        <f t="shared" ca="1" si="95"/>
        <v>将来の進学や就職の役に立つから</v>
      </c>
      <c r="S486" s="31" t="str">
        <f t="shared" ca="1" si="96"/>
        <v>当てはまる</v>
      </c>
      <c r="T486" s="31" t="str">
        <f t="shared" ca="1" si="97"/>
        <v>どちらかといえば，当てはまる</v>
      </c>
      <c r="U486" s="31" t="str">
        <f t="shared" ca="1" si="98"/>
        <v>どちらかといえば，当てはまらない</v>
      </c>
      <c r="V486" s="31" t="str">
        <f t="shared" ca="1" si="99"/>
        <v>当てはまらない</v>
      </c>
      <c r="W486" s="31" t="str">
        <f t="shared" ca="1" si="100"/>
        <v/>
      </c>
      <c r="X486" s="31" t="str">
        <f t="shared" ca="1" si="101"/>
        <v/>
      </c>
      <c r="Y486" s="31" t="str">
        <f t="shared" ca="1" si="102"/>
        <v/>
      </c>
      <c r="Z486" s="31" t="str">
        <f t="shared" ca="1" si="103"/>
        <v/>
      </c>
    </row>
    <row r="487" spans="1:26" ht="20">
      <c r="A487"/>
      <c r="F487" s="160" t="s">
        <v>819</v>
      </c>
      <c r="G487" s="160" t="s">
        <v>822</v>
      </c>
      <c r="H487" s="160">
        <v>4</v>
      </c>
      <c r="I487" s="160">
        <v>3</v>
      </c>
      <c r="J487" s="162" t="str">
        <f t="shared" si="104"/>
        <v>中３</v>
      </c>
      <c r="K487" s="162" t="str">
        <f t="shared" si="105"/>
        <v>H30</v>
      </c>
      <c r="L487" s="162" t="str">
        <f t="shared" si="94"/>
        <v>H30_中３</v>
      </c>
      <c r="M487" s="162">
        <f>+MATCH(K487&amp;"_"&amp;qidlist!J487,original!$1:$1,0)+2</f>
        <v>39</v>
      </c>
      <c r="N487" s="162" t="str">
        <f>+"qestionlist!"&amp;ADDRESS(1,MATCH(K487&amp;"_"&amp;qidlist!J487,original!$1:$1,0)+1)&amp;":"&amp;ADDRESS(10000,MATCH(K487&amp;"_"&amp;qidlist!J487,original!$1:$1,0)+1)</f>
        <v>qestionlist!$AL$1:$AL$10000</v>
      </c>
      <c r="O487" s="163" t="str">
        <f ca="1">+INDEX(qestionlist!AR:AR,MATCH(qidlist!I487,INDIRECT(qidlist!N487),0))</f>
        <v>先生や家族にほめられる_勉強</v>
      </c>
      <c r="P487" s="163" t="str">
        <f ca="1">+INDEX(qes_num_corr!K:K,MATCH(qidlist!O487,qes_num_corr!I:I,0),0)</f>
        <v>q3</v>
      </c>
      <c r="Q487" s="31" t="str">
        <f t="shared" ca="1" si="106"/>
        <v>中3q3</v>
      </c>
      <c r="R487" s="31" t="str">
        <f t="shared" ca="1" si="95"/>
        <v>先生や家の人にほめられたいから</v>
      </c>
      <c r="S487" s="31" t="str">
        <f t="shared" ca="1" si="96"/>
        <v>当てはまる</v>
      </c>
      <c r="T487" s="31" t="str">
        <f t="shared" ca="1" si="97"/>
        <v>どちらかといえば，当てはまる</v>
      </c>
      <c r="U487" s="31" t="str">
        <f t="shared" ca="1" si="98"/>
        <v>どちらかといえば，当てはまらない</v>
      </c>
      <c r="V487" s="31" t="str">
        <f t="shared" ca="1" si="99"/>
        <v>当てはまらない</v>
      </c>
      <c r="W487" s="31" t="str">
        <f t="shared" ca="1" si="100"/>
        <v/>
      </c>
      <c r="X487" s="31" t="str">
        <f t="shared" ca="1" si="101"/>
        <v/>
      </c>
      <c r="Y487" s="31" t="str">
        <f t="shared" ca="1" si="102"/>
        <v/>
      </c>
      <c r="Z487" s="31" t="str">
        <f t="shared" ca="1" si="103"/>
        <v/>
      </c>
    </row>
    <row r="488" spans="1:26" ht="20">
      <c r="A488"/>
      <c r="F488" s="160" t="s">
        <v>819</v>
      </c>
      <c r="G488" s="160" t="s">
        <v>823</v>
      </c>
      <c r="H488" s="160">
        <v>4</v>
      </c>
      <c r="I488" s="160">
        <v>4</v>
      </c>
      <c r="J488" s="162" t="str">
        <f t="shared" si="104"/>
        <v>中３</v>
      </c>
      <c r="K488" s="162" t="str">
        <f t="shared" si="105"/>
        <v>H30</v>
      </c>
      <c r="L488" s="162" t="str">
        <f t="shared" si="94"/>
        <v>H30_中３</v>
      </c>
      <c r="M488" s="162">
        <f>+MATCH(K488&amp;"_"&amp;qidlist!J488,original!$1:$1,0)+2</f>
        <v>39</v>
      </c>
      <c r="N488" s="162" t="str">
        <f>+"qestionlist!"&amp;ADDRESS(1,MATCH(K488&amp;"_"&amp;qidlist!J488,original!$1:$1,0)+1)&amp;":"&amp;ADDRESS(10000,MATCH(K488&amp;"_"&amp;qidlist!J488,original!$1:$1,0)+1)</f>
        <v>qestionlist!$AL$1:$AL$10000</v>
      </c>
      <c r="O488" s="163" t="str">
        <f ca="1">+INDEX(qestionlist!AR:AR,MATCH(qidlist!I488,INDIRECT(qidlist!N488),0))</f>
        <v>友達に認められる_勉強</v>
      </c>
      <c r="P488" s="163" t="str">
        <f ca="1">+INDEX(qes_num_corr!K:K,MATCH(qidlist!O488,qes_num_corr!I:I,0),0)</f>
        <v>q192</v>
      </c>
      <c r="Q488" s="31" t="str">
        <f t="shared" ca="1" si="106"/>
        <v>中3q192</v>
      </c>
      <c r="R488" s="31" t="str">
        <f t="shared" ca="1" si="95"/>
        <v>学校の友達に認められたいから</v>
      </c>
      <c r="S488" s="31" t="str">
        <f t="shared" ca="1" si="96"/>
        <v>当てはまる</v>
      </c>
      <c r="T488" s="31" t="str">
        <f t="shared" ca="1" si="97"/>
        <v>どちらかといえば，当てはまる</v>
      </c>
      <c r="U488" s="31" t="str">
        <f t="shared" ca="1" si="98"/>
        <v>どちらかといえば，当てはまらない</v>
      </c>
      <c r="V488" s="31" t="str">
        <f t="shared" ca="1" si="99"/>
        <v>当てはまらない</v>
      </c>
      <c r="W488" s="31" t="str">
        <f t="shared" ca="1" si="100"/>
        <v/>
      </c>
      <c r="X488" s="31" t="str">
        <f t="shared" ca="1" si="101"/>
        <v/>
      </c>
      <c r="Y488" s="31" t="str">
        <f t="shared" ca="1" si="102"/>
        <v/>
      </c>
      <c r="Z488" s="31" t="str">
        <f t="shared" ca="1" si="103"/>
        <v/>
      </c>
    </row>
    <row r="489" spans="1:26" ht="20">
      <c r="A489"/>
      <c r="F489" s="160" t="s">
        <v>819</v>
      </c>
      <c r="G489" s="160" t="s">
        <v>824</v>
      </c>
      <c r="H489" s="160">
        <v>5</v>
      </c>
      <c r="I489" s="160">
        <v>5</v>
      </c>
      <c r="J489" s="162" t="str">
        <f t="shared" si="104"/>
        <v>中３</v>
      </c>
      <c r="K489" s="162" t="str">
        <f t="shared" si="105"/>
        <v>H30</v>
      </c>
      <c r="L489" s="162" t="str">
        <f t="shared" si="94"/>
        <v>H30_中３</v>
      </c>
      <c r="M489" s="162">
        <f>+MATCH(K489&amp;"_"&amp;qidlist!J489,original!$1:$1,0)+2</f>
        <v>39</v>
      </c>
      <c r="N489" s="162" t="str">
        <f>+"qestionlist!"&amp;ADDRESS(1,MATCH(K489&amp;"_"&amp;qidlist!J489,original!$1:$1,0)+1)&amp;":"&amp;ADDRESS(10000,MATCH(K489&amp;"_"&amp;qidlist!J489,original!$1:$1,0)+1)</f>
        <v>qestionlist!$AL$1:$AL$10000</v>
      </c>
      <c r="O489" s="163" t="str">
        <f ca="1">+INDEX(qestionlist!AR:AR,MATCH(qidlist!I489,INDIRECT(qidlist!N489),0))</f>
        <v>参考書・事典の準備しておく_作業方略</v>
      </c>
      <c r="P489" s="163" t="str">
        <f ca="1">+INDEX(qes_num_corr!K:K,MATCH(qidlist!O489,qes_num_corr!I:I,0),0)</f>
        <v>q18</v>
      </c>
      <c r="Q489" s="31" t="str">
        <f t="shared" ca="1" si="106"/>
        <v>中3q18</v>
      </c>
      <c r="R489" s="31" t="str">
        <f t="shared" ca="1" si="95"/>
        <v>勉強するときは，参考書や事典などがすぐ使えるように準備しておく</v>
      </c>
      <c r="S489" s="31" t="str">
        <f t="shared" ca="1" si="96"/>
        <v>よく当てはまる</v>
      </c>
      <c r="T489" s="31" t="str">
        <f t="shared" ca="1" si="97"/>
        <v>少し当てはまる</v>
      </c>
      <c r="U489" s="31" t="str">
        <f t="shared" ca="1" si="98"/>
        <v>どちらともいえない</v>
      </c>
      <c r="V489" s="31" t="str">
        <f t="shared" ca="1" si="99"/>
        <v>あまり当てはまらない</v>
      </c>
      <c r="W489" s="31" t="str">
        <f t="shared" ca="1" si="100"/>
        <v>全く当てはまらない</v>
      </c>
      <c r="X489" s="31" t="str">
        <f t="shared" ca="1" si="101"/>
        <v/>
      </c>
      <c r="Y489" s="31" t="str">
        <f t="shared" ca="1" si="102"/>
        <v/>
      </c>
      <c r="Z489" s="31" t="str">
        <f t="shared" ca="1" si="103"/>
        <v/>
      </c>
    </row>
    <row r="490" spans="1:26" ht="20">
      <c r="A490"/>
      <c r="F490" s="160" t="s">
        <v>819</v>
      </c>
      <c r="G490" s="160" t="s">
        <v>825</v>
      </c>
      <c r="H490" s="160">
        <v>5</v>
      </c>
      <c r="I490" s="160">
        <v>6</v>
      </c>
      <c r="J490" s="162" t="str">
        <f t="shared" si="104"/>
        <v>中３</v>
      </c>
      <c r="K490" s="162" t="str">
        <f t="shared" si="105"/>
        <v>H30</v>
      </c>
      <c r="L490" s="162" t="str">
        <f t="shared" si="94"/>
        <v>H30_中３</v>
      </c>
      <c r="M490" s="162">
        <f>+MATCH(K490&amp;"_"&amp;qidlist!J490,original!$1:$1,0)+2</f>
        <v>39</v>
      </c>
      <c r="N490" s="162" t="str">
        <f>+"qestionlist!"&amp;ADDRESS(1,MATCH(K490&amp;"_"&amp;qidlist!J490,original!$1:$1,0)+1)&amp;":"&amp;ADDRESS(10000,MATCH(K490&amp;"_"&amp;qidlist!J490,original!$1:$1,0)+1)</f>
        <v>qestionlist!$AL$1:$AL$10000</v>
      </c>
      <c r="O490" s="163" t="str">
        <f ca="1">+INDEX(qestionlist!AR:AR,MATCH(qidlist!I490,INDIRECT(qidlist!N490),0))</f>
        <v>友達と答え合わせをする_人的リソース方略</v>
      </c>
      <c r="P490" s="163" t="str">
        <f ca="1">+INDEX(qes_num_corr!K:K,MATCH(qidlist!O490,qes_num_corr!I:I,0),0)</f>
        <v>q27</v>
      </c>
      <c r="Q490" s="31" t="str">
        <f t="shared" ca="1" si="106"/>
        <v>中3q27</v>
      </c>
      <c r="R490" s="31" t="str">
        <f t="shared" ca="1" si="95"/>
        <v>勉強するときは，最後に友達と答え合わせをするようにする</v>
      </c>
      <c r="S490" s="31" t="str">
        <f t="shared" ca="1" si="96"/>
        <v>よく当てはまる</v>
      </c>
      <c r="T490" s="31" t="str">
        <f t="shared" ca="1" si="97"/>
        <v>少し当てはまる</v>
      </c>
      <c r="U490" s="31" t="str">
        <f t="shared" ca="1" si="98"/>
        <v>どちらともいえない</v>
      </c>
      <c r="V490" s="31" t="str">
        <f t="shared" ca="1" si="99"/>
        <v>あまり当てはまらない</v>
      </c>
      <c r="W490" s="31" t="str">
        <f t="shared" ca="1" si="100"/>
        <v>全く当てはまらない</v>
      </c>
      <c r="X490" s="31" t="str">
        <f t="shared" ca="1" si="101"/>
        <v/>
      </c>
      <c r="Y490" s="31" t="str">
        <f t="shared" ca="1" si="102"/>
        <v/>
      </c>
      <c r="Z490" s="31" t="str">
        <f t="shared" ca="1" si="103"/>
        <v/>
      </c>
    </row>
    <row r="491" spans="1:26" ht="20">
      <c r="A491"/>
      <c r="F491" s="160" t="s">
        <v>819</v>
      </c>
      <c r="G491" s="160" t="s">
        <v>826</v>
      </c>
      <c r="H491" s="160">
        <v>5</v>
      </c>
      <c r="I491" s="160">
        <v>7</v>
      </c>
      <c r="J491" s="162" t="str">
        <f t="shared" si="104"/>
        <v>中３</v>
      </c>
      <c r="K491" s="162" t="str">
        <f t="shared" si="105"/>
        <v>H30</v>
      </c>
      <c r="L491" s="162" t="str">
        <f t="shared" si="94"/>
        <v>H30_中３</v>
      </c>
      <c r="M491" s="162">
        <f>+MATCH(K491&amp;"_"&amp;qidlist!J491,original!$1:$1,0)+2</f>
        <v>39</v>
      </c>
      <c r="N491" s="162" t="str">
        <f>+"qestionlist!"&amp;ADDRESS(1,MATCH(K491&amp;"_"&amp;qidlist!J491,original!$1:$1,0)+1)&amp;":"&amp;ADDRESS(10000,MATCH(K491&amp;"_"&amp;qidlist!J491,original!$1:$1,0)+1)</f>
        <v>qestionlist!$AL$1:$AL$10000</v>
      </c>
      <c r="O491" s="163" t="str">
        <f ca="1">+INDEX(qestionlist!AR:AR,MATCH(qidlist!I491,INDIRECT(qidlist!N491),0))</f>
        <v>わからないときは、勉強のやり方を変える_柔軟的方略</v>
      </c>
      <c r="P491" s="163" t="str">
        <f ca="1">+INDEX(qes_num_corr!K:K,MATCH(qidlist!O491,qes_num_corr!I:I,0),0)</f>
        <v>q5</v>
      </c>
      <c r="Q491" s="31" t="str">
        <f t="shared" ca="1" si="106"/>
        <v>中3q5</v>
      </c>
      <c r="R491" s="31" t="str">
        <f t="shared" ca="1" si="95"/>
        <v>勉強でわからないところがあったら，勉強のやり方をいろいろ変えてみる</v>
      </c>
      <c r="S491" s="31" t="str">
        <f t="shared" ca="1" si="96"/>
        <v>よく当てはまる</v>
      </c>
      <c r="T491" s="31" t="str">
        <f t="shared" ca="1" si="97"/>
        <v>少し当てはまる</v>
      </c>
      <c r="U491" s="31" t="str">
        <f t="shared" ca="1" si="98"/>
        <v>どちらともいえない</v>
      </c>
      <c r="V491" s="31" t="str">
        <f t="shared" ca="1" si="99"/>
        <v>あまり当てはまらない</v>
      </c>
      <c r="W491" s="31" t="str">
        <f t="shared" ca="1" si="100"/>
        <v>全く当てはまらない</v>
      </c>
      <c r="X491" s="31" t="str">
        <f t="shared" ca="1" si="101"/>
        <v/>
      </c>
      <c r="Y491" s="31" t="str">
        <f t="shared" ca="1" si="102"/>
        <v/>
      </c>
      <c r="Z491" s="31" t="str">
        <f t="shared" ca="1" si="103"/>
        <v/>
      </c>
    </row>
    <row r="492" spans="1:26" ht="20">
      <c r="A492"/>
      <c r="F492" s="160" t="s">
        <v>819</v>
      </c>
      <c r="G492" s="160" t="s">
        <v>827</v>
      </c>
      <c r="H492" s="160">
        <v>5</v>
      </c>
      <c r="I492" s="160">
        <v>8</v>
      </c>
      <c r="J492" s="162" t="str">
        <f t="shared" si="104"/>
        <v>中３</v>
      </c>
      <c r="K492" s="162" t="str">
        <f t="shared" si="105"/>
        <v>H30</v>
      </c>
      <c r="L492" s="162" t="str">
        <f t="shared" si="94"/>
        <v>H30_中３</v>
      </c>
      <c r="M492" s="162">
        <f>+MATCH(K492&amp;"_"&amp;qidlist!J492,original!$1:$1,0)+2</f>
        <v>39</v>
      </c>
      <c r="N492" s="162" t="str">
        <f>+"qestionlist!"&amp;ADDRESS(1,MATCH(K492&amp;"_"&amp;qidlist!J492,original!$1:$1,0)+1)&amp;":"&amp;ADDRESS(10000,MATCH(K492&amp;"_"&amp;qidlist!J492,original!$1:$1,0)+1)</f>
        <v>qestionlist!$AL$1:$AL$10000</v>
      </c>
      <c r="O492" s="163" t="str">
        <f ca="1">+INDEX(qestionlist!AR:AR,MATCH(qidlist!I492,INDIRECT(qidlist!N492),0))</f>
        <v>わからないときは、先生に聞く_認知的方略</v>
      </c>
      <c r="P492" s="163" t="str">
        <f ca="1">+INDEX(qes_num_corr!K:K,MATCH(qidlist!O492,qes_num_corr!I:I,0),0)</f>
        <v>q30</v>
      </c>
      <c r="Q492" s="31" t="str">
        <f t="shared" ca="1" si="106"/>
        <v>中3q30</v>
      </c>
      <c r="R492" s="31" t="str">
        <f t="shared" ca="1" si="95"/>
        <v>勉強していてわからないところがあったら，先生にきく</v>
      </c>
      <c r="S492" s="31" t="str">
        <f t="shared" ca="1" si="96"/>
        <v>よく当てはまる</v>
      </c>
      <c r="T492" s="31" t="str">
        <f t="shared" ca="1" si="97"/>
        <v>少し当てはまる</v>
      </c>
      <c r="U492" s="31" t="str">
        <f t="shared" ca="1" si="98"/>
        <v>どちらともいえない</v>
      </c>
      <c r="V492" s="31" t="str">
        <f t="shared" ca="1" si="99"/>
        <v>あまり当てはまらない</v>
      </c>
      <c r="W492" s="31" t="str">
        <f t="shared" ca="1" si="100"/>
        <v>全く当てはまらない</v>
      </c>
      <c r="X492" s="31" t="str">
        <f t="shared" ca="1" si="101"/>
        <v/>
      </c>
      <c r="Y492" s="31" t="str">
        <f t="shared" ca="1" si="102"/>
        <v/>
      </c>
      <c r="Z492" s="31" t="str">
        <f t="shared" ca="1" si="103"/>
        <v/>
      </c>
    </row>
    <row r="493" spans="1:26" ht="20">
      <c r="A493"/>
      <c r="F493" s="160" t="s">
        <v>819</v>
      </c>
      <c r="G493" s="160" t="s">
        <v>828</v>
      </c>
      <c r="H493" s="160">
        <v>5</v>
      </c>
      <c r="I493" s="160">
        <v>9</v>
      </c>
      <c r="J493" s="162" t="str">
        <f t="shared" si="104"/>
        <v>中３</v>
      </c>
      <c r="K493" s="162" t="str">
        <f t="shared" si="105"/>
        <v>H30</v>
      </c>
      <c r="L493" s="162" t="str">
        <f t="shared" si="94"/>
        <v>H30_中３</v>
      </c>
      <c r="M493" s="162">
        <f>+MATCH(K493&amp;"_"&amp;qidlist!J493,original!$1:$1,0)+2</f>
        <v>39</v>
      </c>
      <c r="N493" s="162" t="str">
        <f>+"qestionlist!"&amp;ADDRESS(1,MATCH(K493&amp;"_"&amp;qidlist!J493,original!$1:$1,0)+1)&amp;":"&amp;ADDRESS(10000,MATCH(K493&amp;"_"&amp;qidlist!J493,original!$1:$1,0)+1)</f>
        <v>qestionlist!$AL$1:$AL$10000</v>
      </c>
      <c r="O493" s="163" t="str">
        <f ca="1">+INDEX(qestionlist!AR:AR,MATCH(qidlist!I493,INDIRECT(qidlist!N493),0))</f>
        <v>問題がつまらなくても最後までやり続ける_努力調整方略</v>
      </c>
      <c r="P493" s="163" t="str">
        <f ca="1">+INDEX(qes_num_corr!K:K,MATCH(qidlist!O493,qes_num_corr!I:I,0),0)</f>
        <v>q38</v>
      </c>
      <c r="Q493" s="31" t="str">
        <f t="shared" ca="1" si="106"/>
        <v>中3q38</v>
      </c>
      <c r="R493" s="31" t="str">
        <f t="shared" ca="1" si="95"/>
        <v>問題が退屈でつまらないときでも，それが終わるまでなんとかやり続けられるように努力する</v>
      </c>
      <c r="S493" s="31" t="str">
        <f t="shared" ca="1" si="96"/>
        <v>よく当てはまる</v>
      </c>
      <c r="T493" s="31" t="str">
        <f t="shared" ca="1" si="97"/>
        <v>少し当てはまる</v>
      </c>
      <c r="U493" s="31" t="str">
        <f t="shared" ca="1" si="98"/>
        <v>どちらともいえない</v>
      </c>
      <c r="V493" s="31" t="str">
        <f t="shared" ca="1" si="99"/>
        <v>あまり当てはまらない</v>
      </c>
      <c r="W493" s="31" t="str">
        <f t="shared" ca="1" si="100"/>
        <v>全く当てはまらない</v>
      </c>
      <c r="X493" s="31" t="str">
        <f t="shared" ca="1" si="101"/>
        <v/>
      </c>
      <c r="Y493" s="31" t="str">
        <f t="shared" ca="1" si="102"/>
        <v/>
      </c>
      <c r="Z493" s="31" t="str">
        <f t="shared" ca="1" si="103"/>
        <v/>
      </c>
    </row>
    <row r="494" spans="1:26" ht="20">
      <c r="A494"/>
      <c r="F494" s="160" t="s">
        <v>819</v>
      </c>
      <c r="G494" s="160" t="s">
        <v>829</v>
      </c>
      <c r="H494" s="160">
        <v>5</v>
      </c>
      <c r="I494" s="160">
        <v>10</v>
      </c>
      <c r="J494" s="162" t="str">
        <f t="shared" si="104"/>
        <v>中３</v>
      </c>
      <c r="K494" s="162" t="str">
        <f t="shared" si="105"/>
        <v>H30</v>
      </c>
      <c r="L494" s="162" t="str">
        <f t="shared" si="94"/>
        <v>H30_中３</v>
      </c>
      <c r="M494" s="162">
        <f>+MATCH(K494&amp;"_"&amp;qidlist!J494,original!$1:$1,0)+2</f>
        <v>39</v>
      </c>
      <c r="N494" s="162" t="str">
        <f>+"qestionlist!"&amp;ADDRESS(1,MATCH(K494&amp;"_"&amp;qidlist!J494,original!$1:$1,0)+1)&amp;":"&amp;ADDRESS(10000,MATCH(K494&amp;"_"&amp;qidlist!J494,original!$1:$1,0)+1)</f>
        <v>qestionlist!$AL$1:$AL$10000</v>
      </c>
      <c r="O494" s="163" t="str">
        <f ca="1">+INDEX(qestionlist!AR:AR,MATCH(qidlist!I494,INDIRECT(qidlist!N494),0))</f>
        <v>勉強がつまらないときはやめてしまう【逆転項目】_努力調整方略</v>
      </c>
      <c r="P494" s="163" t="str">
        <f ca="1">+INDEX(qes_num_corr!K:K,MATCH(qidlist!O494,qes_num_corr!I:I,0),0)</f>
        <v>q35</v>
      </c>
      <c r="Q494" s="31" t="str">
        <f t="shared" ca="1" si="106"/>
        <v>中3q35</v>
      </c>
      <c r="R494" s="31" t="str">
        <f t="shared" ca="1" si="95"/>
        <v>学校の勉強をしているとき，とてもめんどうでつまらないと思うことがよくあるので，やろうとしていたことを終える前にやめてしまう</v>
      </c>
      <c r="S494" s="31" t="str">
        <f t="shared" ca="1" si="96"/>
        <v>よく当てはまる</v>
      </c>
      <c r="T494" s="31" t="str">
        <f t="shared" ca="1" si="97"/>
        <v>少し当てはまる</v>
      </c>
      <c r="U494" s="31" t="str">
        <f t="shared" ca="1" si="98"/>
        <v>どちらともいえない</v>
      </c>
      <c r="V494" s="31" t="str">
        <f t="shared" ca="1" si="99"/>
        <v>あまり当てはまらない</v>
      </c>
      <c r="W494" s="31" t="str">
        <f t="shared" ca="1" si="100"/>
        <v>全く当てはまらない</v>
      </c>
      <c r="X494" s="31" t="str">
        <f t="shared" ca="1" si="101"/>
        <v/>
      </c>
      <c r="Y494" s="31" t="str">
        <f t="shared" ca="1" si="102"/>
        <v/>
      </c>
      <c r="Z494" s="31" t="str">
        <f t="shared" ca="1" si="103"/>
        <v/>
      </c>
    </row>
    <row r="495" spans="1:26" ht="20">
      <c r="A495"/>
      <c r="F495" s="160" t="s">
        <v>819</v>
      </c>
      <c r="G495" s="160" t="s">
        <v>830</v>
      </c>
      <c r="H495" s="160">
        <v>5</v>
      </c>
      <c r="I495" s="160">
        <v>11</v>
      </c>
      <c r="J495" s="162" t="str">
        <f t="shared" si="104"/>
        <v>中３</v>
      </c>
      <c r="K495" s="162" t="str">
        <f t="shared" si="105"/>
        <v>H30</v>
      </c>
      <c r="L495" s="162" t="str">
        <f t="shared" si="94"/>
        <v>H30_中３</v>
      </c>
      <c r="M495" s="162">
        <f>+MATCH(K495&amp;"_"&amp;qidlist!J495,original!$1:$1,0)+2</f>
        <v>39</v>
      </c>
      <c r="N495" s="162" t="str">
        <f>+"qestionlist!"&amp;ADDRESS(1,MATCH(K495&amp;"_"&amp;qidlist!J495,original!$1:$1,0)+1)&amp;":"&amp;ADDRESS(10000,MATCH(K495&amp;"_"&amp;qidlist!J495,original!$1:$1,0)+1)</f>
        <v>qestionlist!$AL$1:$AL$10000</v>
      </c>
      <c r="O495" s="163" t="str">
        <f ca="1">+INDEX(qestionlist!AR:AR,MATCH(qidlist!I495,INDIRECT(qidlist!N495),0))</f>
        <v>授業が難しいとき、簡単なところだけやる【逆転項目】_努力調整方略</v>
      </c>
      <c r="P495" s="163" t="str">
        <f ca="1">+INDEX(qes_num_corr!K:K,MATCH(qidlist!O495,qes_num_corr!I:I,0),0)</f>
        <v>q37</v>
      </c>
      <c r="Q495" s="31" t="str">
        <f t="shared" ca="1" si="106"/>
        <v>中3q37</v>
      </c>
      <c r="R495" s="31" t="str">
        <f t="shared" ca="1" si="95"/>
        <v>授業の内容が難しいときは，やらずにあきらめるか，簡単なところだけ勉強する</v>
      </c>
      <c r="S495" s="31" t="str">
        <f t="shared" ca="1" si="96"/>
        <v>よく当てはまる</v>
      </c>
      <c r="T495" s="31" t="str">
        <f t="shared" ca="1" si="97"/>
        <v>少し当てはまる</v>
      </c>
      <c r="U495" s="31" t="str">
        <f t="shared" ca="1" si="98"/>
        <v>どちらともいえない</v>
      </c>
      <c r="V495" s="31" t="str">
        <f t="shared" ca="1" si="99"/>
        <v>あまり当てはまらない</v>
      </c>
      <c r="W495" s="31" t="str">
        <f t="shared" ca="1" si="100"/>
        <v>全く当てはまらない</v>
      </c>
      <c r="X495" s="31" t="str">
        <f t="shared" ca="1" si="101"/>
        <v/>
      </c>
      <c r="Y495" s="31" t="str">
        <f t="shared" ca="1" si="102"/>
        <v/>
      </c>
      <c r="Z495" s="31" t="str">
        <f t="shared" ca="1" si="103"/>
        <v/>
      </c>
    </row>
    <row r="496" spans="1:26" ht="20">
      <c r="A496"/>
      <c r="F496" s="160" t="s">
        <v>819</v>
      </c>
      <c r="G496" s="160" t="s">
        <v>831</v>
      </c>
      <c r="H496" s="160">
        <v>5</v>
      </c>
      <c r="I496" s="160">
        <v>12</v>
      </c>
      <c r="J496" s="162" t="str">
        <f t="shared" si="104"/>
        <v>中３</v>
      </c>
      <c r="K496" s="162" t="str">
        <f t="shared" si="105"/>
        <v>H30</v>
      </c>
      <c r="L496" s="162" t="str">
        <f t="shared" si="94"/>
        <v>H30_中３</v>
      </c>
      <c r="M496" s="162">
        <f>+MATCH(K496&amp;"_"&amp;qidlist!J496,original!$1:$1,0)+2</f>
        <v>39</v>
      </c>
      <c r="N496" s="162" t="str">
        <f>+"qestionlist!"&amp;ADDRESS(1,MATCH(K496&amp;"_"&amp;qidlist!J496,original!$1:$1,0)+1)&amp;":"&amp;ADDRESS(10000,MATCH(K496&amp;"_"&amp;qidlist!J496,original!$1:$1,0)+1)</f>
        <v>qestionlist!$AL$1:$AL$10000</v>
      </c>
      <c r="O496" s="163" t="str">
        <f ca="1">+INDEX(qestionlist!AR:AR,MATCH(qidlist!I496,INDIRECT(qidlist!N496),0))</f>
        <v>今までの学習と結びつけて考える_認知的方略</v>
      </c>
      <c r="P496" s="163" t="str">
        <f ca="1">+INDEX(qes_num_corr!K:K,MATCH(qidlist!O496,qes_num_corr!I:I,0),0)</f>
        <v>q31</v>
      </c>
      <c r="Q496" s="31" t="str">
        <f t="shared" ca="1" si="106"/>
        <v>中3q31</v>
      </c>
      <c r="R496" s="31" t="str">
        <f t="shared" ca="1" si="95"/>
        <v>新しいことを勉強するとき，今までに勉強したことと関係があるかどうかを考えながら勉強する</v>
      </c>
      <c r="S496" s="31" t="str">
        <f t="shared" ca="1" si="96"/>
        <v>よく当てはまる</v>
      </c>
      <c r="T496" s="31" t="str">
        <f t="shared" ca="1" si="97"/>
        <v>少し当てはまる</v>
      </c>
      <c r="U496" s="31" t="str">
        <f t="shared" ca="1" si="98"/>
        <v>どちらともいえない</v>
      </c>
      <c r="V496" s="31" t="str">
        <f t="shared" ca="1" si="99"/>
        <v>あまり当てはまらない</v>
      </c>
      <c r="W496" s="31" t="str">
        <f t="shared" ca="1" si="100"/>
        <v>全く当てはまらない</v>
      </c>
      <c r="X496" s="31" t="str">
        <f t="shared" ca="1" si="101"/>
        <v/>
      </c>
      <c r="Y496" s="31" t="str">
        <f t="shared" ca="1" si="102"/>
        <v/>
      </c>
      <c r="Z496" s="31" t="str">
        <f t="shared" ca="1" si="103"/>
        <v/>
      </c>
    </row>
    <row r="497" spans="1:26" ht="20">
      <c r="A497"/>
      <c r="F497" s="160" t="s">
        <v>819</v>
      </c>
      <c r="G497" s="160" t="s">
        <v>832</v>
      </c>
      <c r="H497" s="160">
        <v>5</v>
      </c>
      <c r="I497" s="160">
        <v>13</v>
      </c>
      <c r="J497" s="162" t="str">
        <f t="shared" si="104"/>
        <v>中３</v>
      </c>
      <c r="K497" s="162" t="str">
        <f t="shared" si="105"/>
        <v>H30</v>
      </c>
      <c r="L497" s="162" t="str">
        <f t="shared" si="94"/>
        <v>H30_中３</v>
      </c>
      <c r="M497" s="162">
        <f>+MATCH(K497&amp;"_"&amp;qidlist!J497,original!$1:$1,0)+2</f>
        <v>39</v>
      </c>
      <c r="N497" s="162" t="str">
        <f>+"qestionlist!"&amp;ADDRESS(1,MATCH(K497&amp;"_"&amp;qidlist!J497,original!$1:$1,0)+1)&amp;":"&amp;ADDRESS(10000,MATCH(K497&amp;"_"&amp;qidlist!J497,original!$1:$1,0)+1)</f>
        <v>qestionlist!$AL$1:$AL$10000</v>
      </c>
      <c r="O497" s="163" t="str">
        <f ca="1">+INDEX(qestionlist!AR:AR,MATCH(qidlist!I497,INDIRECT(qidlist!N497),0))</f>
        <v>既習を見直す_プランニング方略</v>
      </c>
      <c r="P497" s="163" t="str">
        <f ca="1">+INDEX(qes_num_corr!K:K,MATCH(qidlist!O497,qes_num_corr!I:I,0),0)</f>
        <v>q15</v>
      </c>
      <c r="Q497" s="31" t="str">
        <f t="shared" ca="1" si="106"/>
        <v>中3q15</v>
      </c>
      <c r="R497" s="31" t="str">
        <f t="shared" ca="1" si="95"/>
        <v>勉強しているとき，たまに止まって，一度やったところを見直す</v>
      </c>
      <c r="S497" s="31" t="str">
        <f t="shared" ca="1" si="96"/>
        <v>よく当てはまる</v>
      </c>
      <c r="T497" s="31" t="str">
        <f t="shared" ca="1" si="97"/>
        <v>少し当てはまる</v>
      </c>
      <c r="U497" s="31" t="str">
        <f t="shared" ca="1" si="98"/>
        <v>どちらともいえない</v>
      </c>
      <c r="V497" s="31" t="str">
        <f t="shared" ca="1" si="99"/>
        <v>あまり当てはまらない</v>
      </c>
      <c r="W497" s="31" t="str">
        <f t="shared" ca="1" si="100"/>
        <v>全く当てはまらない</v>
      </c>
      <c r="X497" s="31" t="str">
        <f t="shared" ca="1" si="101"/>
        <v/>
      </c>
      <c r="Y497" s="31" t="str">
        <f t="shared" ca="1" si="102"/>
        <v/>
      </c>
      <c r="Z497" s="31" t="str">
        <f t="shared" ca="1" si="103"/>
        <v/>
      </c>
    </row>
    <row r="498" spans="1:26" ht="20">
      <c r="A498"/>
      <c r="F498" s="160" t="s">
        <v>819</v>
      </c>
      <c r="G498" s="160" t="s">
        <v>833</v>
      </c>
      <c r="H498" s="160">
        <v>5</v>
      </c>
      <c r="I498" s="160">
        <v>14</v>
      </c>
      <c r="J498" s="162" t="str">
        <f t="shared" si="104"/>
        <v>中３</v>
      </c>
      <c r="K498" s="162" t="str">
        <f t="shared" si="105"/>
        <v>H30</v>
      </c>
      <c r="L498" s="162" t="str">
        <f t="shared" si="94"/>
        <v>H30_中３</v>
      </c>
      <c r="M498" s="162">
        <f>+MATCH(K498&amp;"_"&amp;qidlist!J498,original!$1:$1,0)+2</f>
        <v>39</v>
      </c>
      <c r="N498" s="162" t="str">
        <f>+"qestionlist!"&amp;ADDRESS(1,MATCH(K498&amp;"_"&amp;qidlist!J498,original!$1:$1,0)+1)&amp;":"&amp;ADDRESS(10000,MATCH(K498&amp;"_"&amp;qidlist!J498,original!$1:$1,0)+1)</f>
        <v>qestionlist!$AL$1:$AL$10000</v>
      </c>
      <c r="O498" s="163" t="str">
        <f ca="1">+INDEX(qestionlist!AR:AR,MATCH(qidlist!I498,INDIRECT(qidlist!N498),0))</f>
        <v>内容を思い浮かべて考える_認知的方略</v>
      </c>
      <c r="P498" s="163" t="str">
        <f ca="1">+INDEX(qes_num_corr!K:K,MATCH(qidlist!O498,qes_num_corr!I:I,0),0)</f>
        <v>q28</v>
      </c>
      <c r="Q498" s="31" t="str">
        <f t="shared" ca="1" si="106"/>
        <v>中3q28</v>
      </c>
      <c r="R498" s="31" t="str">
        <f t="shared" ca="1" si="95"/>
        <v>勉強するときは，内容を頭に思い浮かべながら考える</v>
      </c>
      <c r="S498" s="31" t="str">
        <f t="shared" ca="1" si="96"/>
        <v>よく当てはまる</v>
      </c>
      <c r="T498" s="31" t="str">
        <f t="shared" ca="1" si="97"/>
        <v>少し当てはまる</v>
      </c>
      <c r="U498" s="31" t="str">
        <f t="shared" ca="1" si="98"/>
        <v>どちらともいえない</v>
      </c>
      <c r="V498" s="31" t="str">
        <f t="shared" ca="1" si="99"/>
        <v>あまり当てはまらない</v>
      </c>
      <c r="W498" s="31" t="str">
        <f t="shared" ca="1" si="100"/>
        <v>全く当てはまらない</v>
      </c>
      <c r="X498" s="31" t="str">
        <f t="shared" ca="1" si="101"/>
        <v/>
      </c>
      <c r="Y498" s="31" t="str">
        <f t="shared" ca="1" si="102"/>
        <v/>
      </c>
      <c r="Z498" s="31" t="str">
        <f t="shared" ca="1" si="103"/>
        <v/>
      </c>
    </row>
    <row r="499" spans="1:26" ht="20">
      <c r="A499"/>
      <c r="F499" s="160" t="s">
        <v>819</v>
      </c>
      <c r="G499" s="160" t="s">
        <v>834</v>
      </c>
      <c r="H499" s="160">
        <v>5</v>
      </c>
      <c r="I499" s="160">
        <v>15</v>
      </c>
      <c r="J499" s="162" t="str">
        <f t="shared" si="104"/>
        <v>中３</v>
      </c>
      <c r="K499" s="162" t="str">
        <f t="shared" si="105"/>
        <v>H30</v>
      </c>
      <c r="L499" s="162" t="str">
        <f t="shared" si="94"/>
        <v>H30_中３</v>
      </c>
      <c r="M499" s="162">
        <f>+MATCH(K499&amp;"_"&amp;qidlist!J499,original!$1:$1,0)+2</f>
        <v>39</v>
      </c>
      <c r="N499" s="162" t="str">
        <f>+"qestionlist!"&amp;ADDRESS(1,MATCH(K499&amp;"_"&amp;qidlist!J499,original!$1:$1,0)+1)&amp;":"&amp;ADDRESS(10000,MATCH(K499&amp;"_"&amp;qidlist!J499,original!$1:$1,0)+1)</f>
        <v>qestionlist!$AL$1:$AL$10000</v>
      </c>
      <c r="O499" s="163" t="str">
        <f ca="1">+INDEX(qestionlist!AR:AR,MATCH(qidlist!I499,INDIRECT(qidlist!N499),0))</f>
        <v>内容を覚えているか確かめる_柔軟的方略</v>
      </c>
      <c r="P499" s="163" t="str">
        <f ca="1">+INDEX(qes_num_corr!K:K,MATCH(qidlist!O499,qes_num_corr!I:I,0),0)</f>
        <v>q6</v>
      </c>
      <c r="Q499" s="31" t="str">
        <f t="shared" ca="1" si="106"/>
        <v>中3q6</v>
      </c>
      <c r="R499" s="31" t="str">
        <f t="shared" ca="1" si="95"/>
        <v>勉強しているときに，やった内容を覚えているかどうかを確かめる</v>
      </c>
      <c r="S499" s="31" t="str">
        <f t="shared" ca="1" si="96"/>
        <v>よく当てはまる</v>
      </c>
      <c r="T499" s="31" t="str">
        <f t="shared" ca="1" si="97"/>
        <v>少し当てはまる</v>
      </c>
      <c r="U499" s="31" t="str">
        <f t="shared" ca="1" si="98"/>
        <v>どちらともいえない</v>
      </c>
      <c r="V499" s="31" t="str">
        <f t="shared" ca="1" si="99"/>
        <v>あまり当てはまらない</v>
      </c>
      <c r="W499" s="31" t="str">
        <f t="shared" ca="1" si="100"/>
        <v>全く当てはまらない</v>
      </c>
      <c r="X499" s="31" t="str">
        <f t="shared" ca="1" si="101"/>
        <v/>
      </c>
      <c r="Y499" s="31" t="str">
        <f t="shared" ca="1" si="102"/>
        <v/>
      </c>
      <c r="Z499" s="31" t="str">
        <f t="shared" ca="1" si="103"/>
        <v/>
      </c>
    </row>
    <row r="500" spans="1:26" ht="20">
      <c r="A500"/>
      <c r="F500" s="160" t="s">
        <v>819</v>
      </c>
      <c r="G500" s="160" t="s">
        <v>835</v>
      </c>
      <c r="H500" s="160">
        <v>5</v>
      </c>
      <c r="I500" s="160">
        <v>16</v>
      </c>
      <c r="J500" s="162" t="str">
        <f t="shared" si="104"/>
        <v>中３</v>
      </c>
      <c r="K500" s="162" t="str">
        <f t="shared" si="105"/>
        <v>H30</v>
      </c>
      <c r="L500" s="162" t="str">
        <f t="shared" si="94"/>
        <v>H30_中３</v>
      </c>
      <c r="M500" s="162">
        <f>+MATCH(K500&amp;"_"&amp;qidlist!J500,original!$1:$1,0)+2</f>
        <v>39</v>
      </c>
      <c r="N500" s="162" t="str">
        <f>+"qestionlist!"&amp;ADDRESS(1,MATCH(K500&amp;"_"&amp;qidlist!J500,original!$1:$1,0)+1)&amp;":"&amp;ADDRESS(10000,MATCH(K500&amp;"_"&amp;qidlist!J500,original!$1:$1,0)+1)</f>
        <v>qestionlist!$AL$1:$AL$10000</v>
      </c>
      <c r="O500" s="163" t="str">
        <f ca="1">+INDEX(qestionlist!AR:AR,MATCH(qidlist!I500,INDIRECT(qidlist!N500),0))</f>
        <v>わからないとき、友達に答えを聞く_人的リソース方略</v>
      </c>
      <c r="P500" s="163" t="str">
        <f ca="1">+INDEX(qes_num_corr!K:K,MATCH(qidlist!O500,qes_num_corr!I:I,0),0)</f>
        <v>q24</v>
      </c>
      <c r="Q500" s="31" t="str">
        <f t="shared" ca="1" si="106"/>
        <v>中3q24</v>
      </c>
      <c r="R500" s="31" t="str">
        <f t="shared" ca="1" si="95"/>
        <v>勉強でわからないところがあったら，友達にその答えをきく</v>
      </c>
      <c r="S500" s="31" t="str">
        <f t="shared" ca="1" si="96"/>
        <v>よく当てはまる</v>
      </c>
      <c r="T500" s="31" t="str">
        <f t="shared" ca="1" si="97"/>
        <v>少し当てはまる</v>
      </c>
      <c r="U500" s="31" t="str">
        <f t="shared" ca="1" si="98"/>
        <v>どちらともいえない</v>
      </c>
      <c r="V500" s="31" t="str">
        <f t="shared" ca="1" si="99"/>
        <v>あまり当てはまらない</v>
      </c>
      <c r="W500" s="31" t="str">
        <f t="shared" ca="1" si="100"/>
        <v>全く当てはまらない</v>
      </c>
      <c r="X500" s="31" t="str">
        <f t="shared" ca="1" si="101"/>
        <v/>
      </c>
      <c r="Y500" s="31" t="str">
        <f t="shared" ca="1" si="102"/>
        <v/>
      </c>
      <c r="Z500" s="31" t="str">
        <f t="shared" ca="1" si="103"/>
        <v/>
      </c>
    </row>
    <row r="501" spans="1:26" ht="20">
      <c r="A501"/>
      <c r="F501" s="160" t="s">
        <v>819</v>
      </c>
      <c r="G501" s="160" t="s">
        <v>836</v>
      </c>
      <c r="H501" s="160">
        <v>5</v>
      </c>
      <c r="I501" s="160">
        <v>17</v>
      </c>
      <c r="J501" s="162" t="str">
        <f t="shared" si="104"/>
        <v>中３</v>
      </c>
      <c r="K501" s="162" t="str">
        <f t="shared" si="105"/>
        <v>H30</v>
      </c>
      <c r="L501" s="162" t="str">
        <f t="shared" si="94"/>
        <v>H30_中３</v>
      </c>
      <c r="M501" s="162">
        <f>+MATCH(K501&amp;"_"&amp;qidlist!J501,original!$1:$1,0)+2</f>
        <v>39</v>
      </c>
      <c r="N501" s="162" t="str">
        <f>+"qestionlist!"&amp;ADDRESS(1,MATCH(K501&amp;"_"&amp;qidlist!J501,original!$1:$1,0)+1)&amp;":"&amp;ADDRESS(10000,MATCH(K501&amp;"_"&amp;qidlist!J501,original!$1:$1,0)+1)</f>
        <v>qestionlist!$AL$1:$AL$10000</v>
      </c>
      <c r="O501" s="163" t="str">
        <f ca="1">+INDEX(qestionlist!AR:AR,MATCH(qidlist!I501,INDIRECT(qidlist!N501),0))</f>
        <v>やり方が自分に合っているか考える_柔軟的方略</v>
      </c>
      <c r="P501" s="163" t="str">
        <f ca="1">+INDEX(qes_num_corr!K:K,MATCH(qidlist!O501,qes_num_corr!I:I,0),0)</f>
        <v>q4</v>
      </c>
      <c r="Q501" s="31" t="str">
        <f t="shared" ca="1" si="106"/>
        <v>中3q4</v>
      </c>
      <c r="R501" s="31" t="str">
        <f t="shared" ca="1" si="95"/>
        <v>勉強のやり方が，自分に合っているかどうかを考えながら勉強する</v>
      </c>
      <c r="S501" s="31" t="str">
        <f t="shared" ca="1" si="96"/>
        <v>よく当てはまる</v>
      </c>
      <c r="T501" s="31" t="str">
        <f t="shared" ca="1" si="97"/>
        <v>少し当てはまる</v>
      </c>
      <c r="U501" s="31" t="str">
        <f t="shared" ca="1" si="98"/>
        <v>どちらともいえない</v>
      </c>
      <c r="V501" s="31" t="str">
        <f t="shared" ca="1" si="99"/>
        <v>あまり当てはまらない</v>
      </c>
      <c r="W501" s="31" t="str">
        <f t="shared" ca="1" si="100"/>
        <v>全く当てはまらない</v>
      </c>
      <c r="X501" s="31" t="str">
        <f t="shared" ca="1" si="101"/>
        <v/>
      </c>
      <c r="Y501" s="31" t="str">
        <f t="shared" ca="1" si="102"/>
        <v/>
      </c>
      <c r="Z501" s="31" t="str">
        <f t="shared" ca="1" si="103"/>
        <v/>
      </c>
    </row>
    <row r="502" spans="1:26" ht="20">
      <c r="A502"/>
      <c r="F502" s="160" t="s">
        <v>819</v>
      </c>
      <c r="G502" s="160" t="s">
        <v>837</v>
      </c>
      <c r="H502" s="160">
        <v>5</v>
      </c>
      <c r="I502" s="160">
        <v>18</v>
      </c>
      <c r="J502" s="162" t="str">
        <f t="shared" si="104"/>
        <v>中３</v>
      </c>
      <c r="K502" s="162" t="str">
        <f t="shared" si="105"/>
        <v>H30</v>
      </c>
      <c r="L502" s="162" t="str">
        <f t="shared" si="94"/>
        <v>H30_中３</v>
      </c>
      <c r="M502" s="162">
        <f>+MATCH(K502&amp;"_"&amp;qidlist!J502,original!$1:$1,0)+2</f>
        <v>39</v>
      </c>
      <c r="N502" s="162" t="str">
        <f>+"qestionlist!"&amp;ADDRESS(1,MATCH(K502&amp;"_"&amp;qidlist!J502,original!$1:$1,0)+1)&amp;":"&amp;ADDRESS(10000,MATCH(K502&amp;"_"&amp;qidlist!J502,original!$1:$1,0)+1)</f>
        <v>qestionlist!$AL$1:$AL$10000</v>
      </c>
      <c r="O502" s="163" t="str">
        <f ca="1">+INDEX(qestionlist!AR:AR,MATCH(qidlist!I502,INDIRECT(qidlist!N502),0))</f>
        <v>言われなくてもノートにまとめる_作業方略</v>
      </c>
      <c r="P502" s="163" t="str">
        <f ca="1">+INDEX(qes_num_corr!K:K,MATCH(qidlist!O502,qes_num_corr!I:I,0),0)</f>
        <v>q20</v>
      </c>
      <c r="Q502" s="31" t="str">
        <f t="shared" ca="1" si="106"/>
        <v>中3q20</v>
      </c>
      <c r="R502" s="31" t="str">
        <f t="shared" ca="1" si="95"/>
        <v>勉強していて大切だと思ったところは，言われなくてもノートにまとめる</v>
      </c>
      <c r="S502" s="31" t="str">
        <f t="shared" ca="1" si="96"/>
        <v>よく当てはまる</v>
      </c>
      <c r="T502" s="31" t="str">
        <f t="shared" ca="1" si="97"/>
        <v>少し当てはまる</v>
      </c>
      <c r="U502" s="31" t="str">
        <f t="shared" ca="1" si="98"/>
        <v>どちらともいえない</v>
      </c>
      <c r="V502" s="31" t="str">
        <f t="shared" ca="1" si="99"/>
        <v>あまり当てはまらない</v>
      </c>
      <c r="W502" s="31" t="str">
        <f t="shared" ca="1" si="100"/>
        <v>全く当てはまらない</v>
      </c>
      <c r="X502" s="31" t="str">
        <f t="shared" ca="1" si="101"/>
        <v/>
      </c>
      <c r="Y502" s="31" t="str">
        <f t="shared" ca="1" si="102"/>
        <v/>
      </c>
      <c r="Z502" s="31" t="str">
        <f t="shared" ca="1" si="103"/>
        <v/>
      </c>
    </row>
    <row r="503" spans="1:26" ht="20">
      <c r="A503"/>
      <c r="F503" s="160" t="s">
        <v>819</v>
      </c>
      <c r="G503" s="160" t="s">
        <v>838</v>
      </c>
      <c r="H503" s="160">
        <v>5</v>
      </c>
      <c r="I503" s="160">
        <v>19</v>
      </c>
      <c r="J503" s="162" t="str">
        <f t="shared" si="104"/>
        <v>中３</v>
      </c>
      <c r="K503" s="162" t="str">
        <f t="shared" si="105"/>
        <v>H30</v>
      </c>
      <c r="L503" s="162" t="str">
        <f t="shared" si="94"/>
        <v>H30_中３</v>
      </c>
      <c r="M503" s="162">
        <f>+MATCH(K503&amp;"_"&amp;qidlist!J503,original!$1:$1,0)+2</f>
        <v>39</v>
      </c>
      <c r="N503" s="162" t="str">
        <f>+"qestionlist!"&amp;ADDRESS(1,MATCH(K503&amp;"_"&amp;qidlist!J503,original!$1:$1,0)+1)&amp;":"&amp;ADDRESS(10000,MATCH(K503&amp;"_"&amp;qidlist!J503,original!$1:$1,0)+1)</f>
        <v>qestionlist!$AL$1:$AL$10000</v>
      </c>
      <c r="O503" s="163" t="str">
        <f ca="1">+INDEX(qestionlist!AR:AR,MATCH(qidlist!I503,INDIRECT(qidlist!N503),0))</f>
        <v>最初に計画を立ててから勉強を始める_プランニング方略</v>
      </c>
      <c r="P503" s="163" t="str">
        <f ca="1">+INDEX(qes_num_corr!K:K,MATCH(qidlist!O503,qes_num_corr!I:I,0),0)</f>
        <v>q12</v>
      </c>
      <c r="Q503" s="31" t="str">
        <f t="shared" ca="1" si="106"/>
        <v>中3q12</v>
      </c>
      <c r="R503" s="31" t="str">
        <f t="shared" ca="1" si="95"/>
        <v>勉強するときは，最初に計画を立ててから始める</v>
      </c>
      <c r="S503" s="31" t="str">
        <f t="shared" ca="1" si="96"/>
        <v>よく当てはまる</v>
      </c>
      <c r="T503" s="31" t="str">
        <f t="shared" ca="1" si="97"/>
        <v>少し当てはまる</v>
      </c>
      <c r="U503" s="31" t="str">
        <f t="shared" ca="1" si="98"/>
        <v>どちらともいえない</v>
      </c>
      <c r="V503" s="31" t="str">
        <f t="shared" ca="1" si="99"/>
        <v>あまり当てはまらない</v>
      </c>
      <c r="W503" s="31" t="str">
        <f t="shared" ca="1" si="100"/>
        <v>全く当てはまらない</v>
      </c>
      <c r="X503" s="31" t="str">
        <f t="shared" ca="1" si="101"/>
        <v/>
      </c>
      <c r="Y503" s="31" t="str">
        <f t="shared" ca="1" si="102"/>
        <v/>
      </c>
      <c r="Z503" s="31" t="str">
        <f t="shared" ca="1" si="103"/>
        <v/>
      </c>
    </row>
    <row r="504" spans="1:26" ht="20">
      <c r="A504"/>
      <c r="F504" s="160" t="s">
        <v>819</v>
      </c>
      <c r="G504" s="160" t="s">
        <v>839</v>
      </c>
      <c r="H504" s="160">
        <v>5</v>
      </c>
      <c r="I504" s="160">
        <v>20</v>
      </c>
      <c r="J504" s="162" t="str">
        <f t="shared" si="104"/>
        <v>中３</v>
      </c>
      <c r="K504" s="162" t="str">
        <f t="shared" si="105"/>
        <v>H30</v>
      </c>
      <c r="L504" s="162" t="str">
        <f t="shared" si="94"/>
        <v>H30_中３</v>
      </c>
      <c r="M504" s="162">
        <f>+MATCH(K504&amp;"_"&amp;qidlist!J504,original!$1:$1,0)+2</f>
        <v>39</v>
      </c>
      <c r="N504" s="162" t="str">
        <f>+"qestionlist!"&amp;ADDRESS(1,MATCH(K504&amp;"_"&amp;qidlist!J504,original!$1:$1,0)+1)&amp;":"&amp;ADDRESS(10000,MATCH(K504&amp;"_"&amp;qidlist!J504,original!$1:$1,0)+1)</f>
        <v>qestionlist!$AL$1:$AL$10000</v>
      </c>
      <c r="O504" s="163" t="str">
        <f ca="1">+INDEX(qestionlist!AR:AR,MATCH(qidlist!I504,INDIRECT(qidlist!N504),0))</f>
        <v>勉強をする前に何を勉強するか考える_柔軟的方略</v>
      </c>
      <c r="P504" s="163" t="str">
        <f ca="1">+INDEX(qes_num_corr!K:K,MATCH(qidlist!O504,qes_num_corr!I:I,0),0)</f>
        <v>q7</v>
      </c>
      <c r="Q504" s="31" t="str">
        <f t="shared" ca="1" si="106"/>
        <v>中3q7</v>
      </c>
      <c r="R504" s="31" t="str">
        <f t="shared" ca="1" si="95"/>
        <v>勉強する前に，これから何を勉強しなければならないかについて考える</v>
      </c>
      <c r="S504" s="31" t="str">
        <f t="shared" ca="1" si="96"/>
        <v>よく当てはまる</v>
      </c>
      <c r="T504" s="31" t="str">
        <f t="shared" ca="1" si="97"/>
        <v>少し当てはまる</v>
      </c>
      <c r="U504" s="31" t="str">
        <f t="shared" ca="1" si="98"/>
        <v>どちらともいえない</v>
      </c>
      <c r="V504" s="31" t="str">
        <f t="shared" ca="1" si="99"/>
        <v>あまり当てはまらない</v>
      </c>
      <c r="W504" s="31" t="str">
        <f t="shared" ca="1" si="100"/>
        <v>全く当てはまらない</v>
      </c>
      <c r="X504" s="31" t="str">
        <f t="shared" ca="1" si="101"/>
        <v/>
      </c>
      <c r="Y504" s="31" t="str">
        <f t="shared" ca="1" si="102"/>
        <v/>
      </c>
      <c r="Z504" s="31" t="str">
        <f t="shared" ca="1" si="103"/>
        <v/>
      </c>
    </row>
    <row r="505" spans="1:26" ht="20">
      <c r="A505"/>
      <c r="F505" s="160" t="s">
        <v>819</v>
      </c>
      <c r="G505" s="160" t="s">
        <v>840</v>
      </c>
      <c r="H505" s="160">
        <v>5</v>
      </c>
      <c r="I505" s="160">
        <v>21</v>
      </c>
      <c r="J505" s="162" t="str">
        <f t="shared" si="104"/>
        <v>中３</v>
      </c>
      <c r="K505" s="162" t="str">
        <f t="shared" si="105"/>
        <v>H30</v>
      </c>
      <c r="L505" s="162" t="str">
        <f t="shared" si="94"/>
        <v>H30_中３</v>
      </c>
      <c r="M505" s="162">
        <f>+MATCH(K505&amp;"_"&amp;qidlist!J505,original!$1:$1,0)+2</f>
        <v>39</v>
      </c>
      <c r="N505" s="162" t="str">
        <f>+"qestionlist!"&amp;ADDRESS(1,MATCH(K505&amp;"_"&amp;qidlist!J505,original!$1:$1,0)+1)&amp;":"&amp;ADDRESS(10000,MATCH(K505&amp;"_"&amp;qidlist!J505,original!$1:$1,0)+1)</f>
        <v>qestionlist!$AL$1:$AL$10000</v>
      </c>
      <c r="O505" s="163" t="str">
        <f ca="1">+INDEX(qestionlist!AR:AR,MATCH(qidlist!I505,INDIRECT(qidlist!N505),0))</f>
        <v>わからないときは、友達にやり方を聞く_人的リソース方略</v>
      </c>
      <c r="P505" s="163" t="str">
        <f ca="1">+INDEX(qes_num_corr!K:K,MATCH(qidlist!O505,qes_num_corr!I:I,0),0)</f>
        <v>q25</v>
      </c>
      <c r="Q505" s="31" t="str">
        <f t="shared" ca="1" si="106"/>
        <v>中3q25</v>
      </c>
      <c r="R505" s="31" t="str">
        <f t="shared" ca="1" si="95"/>
        <v>勉強でわからないところがあったら，友達に勉強のやり方をきく</v>
      </c>
      <c r="S505" s="31" t="str">
        <f t="shared" ca="1" si="96"/>
        <v>よく当てはまる</v>
      </c>
      <c r="T505" s="31" t="str">
        <f t="shared" ca="1" si="97"/>
        <v>少し当てはまる</v>
      </c>
      <c r="U505" s="31" t="str">
        <f t="shared" ca="1" si="98"/>
        <v>どちらともいえない</v>
      </c>
      <c r="V505" s="31" t="str">
        <f t="shared" ca="1" si="99"/>
        <v>あまり当てはまらない</v>
      </c>
      <c r="W505" s="31" t="str">
        <f t="shared" ca="1" si="100"/>
        <v>全く当てはまらない</v>
      </c>
      <c r="X505" s="31" t="str">
        <f t="shared" ca="1" si="101"/>
        <v/>
      </c>
      <c r="Y505" s="31" t="str">
        <f t="shared" ca="1" si="102"/>
        <v/>
      </c>
      <c r="Z505" s="31" t="str">
        <f t="shared" ca="1" si="103"/>
        <v/>
      </c>
    </row>
    <row r="506" spans="1:26" ht="20">
      <c r="A506"/>
      <c r="F506" s="160" t="s">
        <v>819</v>
      </c>
      <c r="G506" s="160" t="s">
        <v>841</v>
      </c>
      <c r="H506" s="160">
        <v>5</v>
      </c>
      <c r="I506" s="160">
        <v>22</v>
      </c>
      <c r="J506" s="162" t="str">
        <f t="shared" si="104"/>
        <v>中３</v>
      </c>
      <c r="K506" s="162" t="str">
        <f t="shared" si="105"/>
        <v>H30</v>
      </c>
      <c r="L506" s="162" t="str">
        <f t="shared" si="94"/>
        <v>H30_中３</v>
      </c>
      <c r="M506" s="162">
        <f>+MATCH(K506&amp;"_"&amp;qidlist!J506,original!$1:$1,0)+2</f>
        <v>39</v>
      </c>
      <c r="N506" s="162" t="str">
        <f>+"qestionlist!"&amp;ADDRESS(1,MATCH(K506&amp;"_"&amp;qidlist!J506,original!$1:$1,0)+1)&amp;":"&amp;ADDRESS(10000,MATCH(K506&amp;"_"&amp;qidlist!J506,original!$1:$1,0)+1)</f>
        <v>qestionlist!$AL$1:$AL$10000</v>
      </c>
      <c r="O506" s="163" t="str">
        <f ca="1">+INDEX(qestionlist!AR:AR,MATCH(qidlist!I506,INDIRECT(qidlist!N506),0))</f>
        <v>必要なものを用意してから勉強する_作業方略</v>
      </c>
      <c r="P506" s="163" t="str">
        <f ca="1">+INDEX(qes_num_corr!K:K,MATCH(qidlist!O506,qes_num_corr!I:I,0),0)</f>
        <v>q19</v>
      </c>
      <c r="Q506" s="31" t="str">
        <f t="shared" ca="1" si="106"/>
        <v>中3q19</v>
      </c>
      <c r="R506" s="31" t="str">
        <f t="shared" ca="1" si="95"/>
        <v>勉強する前に，勉強に必要な本などを用意してから勉強するようにしている</v>
      </c>
      <c r="S506" s="31" t="str">
        <f t="shared" ca="1" si="96"/>
        <v>よく当てはまる</v>
      </c>
      <c r="T506" s="31" t="str">
        <f t="shared" ca="1" si="97"/>
        <v>少し当てはまる</v>
      </c>
      <c r="U506" s="31" t="str">
        <f t="shared" ca="1" si="98"/>
        <v>どちらともいえない</v>
      </c>
      <c r="V506" s="31" t="str">
        <f t="shared" ca="1" si="99"/>
        <v>あまり当てはまらない</v>
      </c>
      <c r="W506" s="31" t="str">
        <f t="shared" ca="1" si="100"/>
        <v>全く当てはまらない</v>
      </c>
      <c r="X506" s="31" t="str">
        <f t="shared" ca="1" si="101"/>
        <v/>
      </c>
      <c r="Y506" s="31" t="str">
        <f t="shared" ca="1" si="102"/>
        <v/>
      </c>
      <c r="Z506" s="31" t="str">
        <f t="shared" ca="1" si="103"/>
        <v/>
      </c>
    </row>
    <row r="507" spans="1:26" ht="20">
      <c r="A507"/>
      <c r="F507" s="160" t="s">
        <v>819</v>
      </c>
      <c r="G507" s="160" t="s">
        <v>842</v>
      </c>
      <c r="H507" s="160">
        <v>5</v>
      </c>
      <c r="I507" s="160">
        <v>23</v>
      </c>
      <c r="J507" s="162" t="str">
        <f t="shared" si="104"/>
        <v>中３</v>
      </c>
      <c r="K507" s="162" t="str">
        <f t="shared" si="105"/>
        <v>H30</v>
      </c>
      <c r="L507" s="162" t="str">
        <f t="shared" si="94"/>
        <v>H30_中３</v>
      </c>
      <c r="M507" s="162">
        <f>+MATCH(K507&amp;"_"&amp;qidlist!J507,original!$1:$1,0)+2</f>
        <v>39</v>
      </c>
      <c r="N507" s="162" t="str">
        <f>+"qestionlist!"&amp;ADDRESS(1,MATCH(K507&amp;"_"&amp;qidlist!J507,original!$1:$1,0)+1)&amp;":"&amp;ADDRESS(10000,MATCH(K507&amp;"_"&amp;qidlist!J507,original!$1:$1,0)+1)</f>
        <v>qestionlist!$AL$1:$AL$10000</v>
      </c>
      <c r="O507" s="163" t="str">
        <f ca="1">+INDEX(qestionlist!AR:AR,MATCH(qidlist!I507,INDIRECT(qidlist!N507),0))</f>
        <v>勉強のできる友達と同じやり方でやる_人的リソース方略</v>
      </c>
      <c r="P507" s="163" t="str">
        <f ca="1">+INDEX(qes_num_corr!K:K,MATCH(qidlist!O507,qes_num_corr!I:I,0),0)</f>
        <v>q26</v>
      </c>
      <c r="Q507" s="31" t="str">
        <f t="shared" ca="1" si="106"/>
        <v>中3q26</v>
      </c>
      <c r="R507" s="31" t="str">
        <f t="shared" ca="1" si="95"/>
        <v>勉強のできる友達と，同じやり方で勉強する</v>
      </c>
      <c r="S507" s="31" t="str">
        <f t="shared" ca="1" si="96"/>
        <v>よく当てはまる</v>
      </c>
      <c r="T507" s="31" t="str">
        <f t="shared" ca="1" si="97"/>
        <v>少し当てはまる</v>
      </c>
      <c r="U507" s="31" t="str">
        <f t="shared" ca="1" si="98"/>
        <v>どちらともいえない</v>
      </c>
      <c r="V507" s="31" t="str">
        <f t="shared" ca="1" si="99"/>
        <v>あまり当てはまらない</v>
      </c>
      <c r="W507" s="31" t="str">
        <f t="shared" ca="1" si="100"/>
        <v>全く当てはまらない</v>
      </c>
      <c r="X507" s="31" t="str">
        <f t="shared" ca="1" si="101"/>
        <v/>
      </c>
      <c r="Y507" s="31" t="str">
        <f t="shared" ca="1" si="102"/>
        <v/>
      </c>
      <c r="Z507" s="31" t="str">
        <f t="shared" ca="1" si="103"/>
        <v/>
      </c>
    </row>
    <row r="508" spans="1:26" ht="20">
      <c r="A508"/>
      <c r="F508" s="160" t="s">
        <v>819</v>
      </c>
      <c r="G508" s="160" t="s">
        <v>843</v>
      </c>
      <c r="H508" s="160">
        <v>5</v>
      </c>
      <c r="I508" s="160">
        <v>24</v>
      </c>
      <c r="J508" s="162" t="str">
        <f t="shared" si="104"/>
        <v>中３</v>
      </c>
      <c r="K508" s="162" t="str">
        <f t="shared" si="105"/>
        <v>H30</v>
      </c>
      <c r="L508" s="162" t="str">
        <f t="shared" si="94"/>
        <v>H30_中３</v>
      </c>
      <c r="M508" s="162">
        <f>+MATCH(K508&amp;"_"&amp;qidlist!J508,original!$1:$1,0)+2</f>
        <v>39</v>
      </c>
      <c r="N508" s="162" t="str">
        <f>+"qestionlist!"&amp;ADDRESS(1,MATCH(K508&amp;"_"&amp;qidlist!J508,original!$1:$1,0)+1)&amp;":"&amp;ADDRESS(10000,MATCH(K508&amp;"_"&amp;qidlist!J508,original!$1:$1,0)+1)</f>
        <v>qestionlist!$AL$1:$AL$10000</v>
      </c>
      <c r="O508" s="163" t="str">
        <f ca="1">+INDEX(qestionlist!AR:AR,MATCH(qidlist!I508,INDIRECT(qidlist!N508),0))</f>
        <v>正しいか確かめる_プランニング方略</v>
      </c>
      <c r="P508" s="163" t="str">
        <f ca="1">+INDEX(qes_num_corr!K:K,MATCH(qidlist!O508,qes_num_corr!I:I,0),0)</f>
        <v>q13</v>
      </c>
      <c r="Q508" s="31" t="str">
        <f t="shared" ca="1" si="106"/>
        <v>中3q13</v>
      </c>
      <c r="R508" s="31" t="str">
        <f t="shared" ca="1" si="95"/>
        <v>勉強をしているときに，やっていることが正しくできているかどうかを確かめる</v>
      </c>
      <c r="S508" s="31" t="str">
        <f t="shared" ca="1" si="96"/>
        <v>よく当てはまる</v>
      </c>
      <c r="T508" s="31" t="str">
        <f t="shared" ca="1" si="97"/>
        <v>少し当てはまる</v>
      </c>
      <c r="U508" s="31" t="str">
        <f t="shared" ca="1" si="98"/>
        <v>どちらともいえない</v>
      </c>
      <c r="V508" s="31" t="str">
        <f t="shared" ca="1" si="99"/>
        <v>あまり当てはまらない</v>
      </c>
      <c r="W508" s="31" t="str">
        <f t="shared" ca="1" si="100"/>
        <v>全く当てはまらない</v>
      </c>
      <c r="X508" s="31" t="str">
        <f t="shared" ca="1" si="101"/>
        <v/>
      </c>
      <c r="Y508" s="31" t="str">
        <f t="shared" ca="1" si="102"/>
        <v/>
      </c>
      <c r="Z508" s="31" t="str">
        <f t="shared" ca="1" si="103"/>
        <v/>
      </c>
    </row>
    <row r="509" spans="1:26" ht="20">
      <c r="A509"/>
      <c r="F509" s="160" t="s">
        <v>819</v>
      </c>
      <c r="G509" s="160" t="s">
        <v>844</v>
      </c>
      <c r="H509" s="160">
        <v>5</v>
      </c>
      <c r="I509" s="160">
        <v>25</v>
      </c>
      <c r="J509" s="162" t="str">
        <f t="shared" si="104"/>
        <v>中３</v>
      </c>
      <c r="K509" s="162" t="str">
        <f t="shared" si="105"/>
        <v>H30</v>
      </c>
      <c r="L509" s="162" t="str">
        <f t="shared" si="94"/>
        <v>H30_中３</v>
      </c>
      <c r="M509" s="162">
        <f>+MATCH(K509&amp;"_"&amp;qidlist!J509,original!$1:$1,0)+2</f>
        <v>39</v>
      </c>
      <c r="N509" s="162" t="str">
        <f>+"qestionlist!"&amp;ADDRESS(1,MATCH(K509&amp;"_"&amp;qidlist!J509,original!$1:$1,0)+1)&amp;":"&amp;ADDRESS(10000,MATCH(K509&amp;"_"&amp;qidlist!J509,original!$1:$1,0)+1)</f>
        <v>qestionlist!$AL$1:$AL$10000</v>
      </c>
      <c r="O509" s="163" t="str">
        <f ca="1">+INDEX(qestionlist!AR:AR,MATCH(qidlist!I509,INDIRECT(qidlist!N509),0))</f>
        <v>計画に沿って行う_プランニング方略</v>
      </c>
      <c r="P509" s="163" t="str">
        <f ca="1">+INDEX(qes_num_corr!K:K,MATCH(qidlist!O509,qes_num_corr!I:I,0),0)</f>
        <v>q14</v>
      </c>
      <c r="Q509" s="31" t="str">
        <f t="shared" ca="1" si="106"/>
        <v>中3q14</v>
      </c>
      <c r="R509" s="31" t="str">
        <f t="shared" ca="1" si="95"/>
        <v>勉強するときは，自分で決めた計画に沿って行う</v>
      </c>
      <c r="S509" s="31" t="str">
        <f t="shared" ca="1" si="96"/>
        <v>よく当てはまる</v>
      </c>
      <c r="T509" s="31" t="str">
        <f t="shared" ca="1" si="97"/>
        <v>少し当てはまる</v>
      </c>
      <c r="U509" s="31" t="str">
        <f t="shared" ca="1" si="98"/>
        <v>どちらともいえない</v>
      </c>
      <c r="V509" s="31" t="str">
        <f t="shared" ca="1" si="99"/>
        <v>あまり当てはまらない</v>
      </c>
      <c r="W509" s="31" t="str">
        <f t="shared" ca="1" si="100"/>
        <v>全く当てはまらない</v>
      </c>
      <c r="X509" s="31" t="str">
        <f t="shared" ca="1" si="101"/>
        <v/>
      </c>
      <c r="Y509" s="31" t="str">
        <f t="shared" ca="1" si="102"/>
        <v/>
      </c>
      <c r="Z509" s="31" t="str">
        <f t="shared" ca="1" si="103"/>
        <v/>
      </c>
    </row>
    <row r="510" spans="1:26" ht="20">
      <c r="A510"/>
      <c r="F510" s="160" t="s">
        <v>819</v>
      </c>
      <c r="G510" s="160" t="s">
        <v>845</v>
      </c>
      <c r="H510" s="160">
        <v>5</v>
      </c>
      <c r="I510" s="160">
        <v>26</v>
      </c>
      <c r="J510" s="162" t="str">
        <f t="shared" si="104"/>
        <v>中３</v>
      </c>
      <c r="K510" s="162" t="str">
        <f t="shared" si="105"/>
        <v>H30</v>
      </c>
      <c r="L510" s="162" t="str">
        <f t="shared" si="94"/>
        <v>H30_中３</v>
      </c>
      <c r="M510" s="162">
        <f>+MATCH(K510&amp;"_"&amp;qidlist!J510,original!$1:$1,0)+2</f>
        <v>39</v>
      </c>
      <c r="N510" s="162" t="str">
        <f>+"qestionlist!"&amp;ADDRESS(1,MATCH(K510&amp;"_"&amp;qidlist!J510,original!$1:$1,0)+1)&amp;":"&amp;ADDRESS(10000,MATCH(K510&amp;"_"&amp;qidlist!J510,original!$1:$1,0)+1)</f>
        <v>qestionlist!$AL$1:$AL$10000</v>
      </c>
      <c r="O510" s="163" t="str">
        <f ca="1">+INDEX(qestionlist!AR:AR,MATCH(qidlist!I510,INDIRECT(qidlist!N510),0))</f>
        <v>嫌なところもよい成績をとるためにがんばる_努力調整方略</v>
      </c>
      <c r="P510" s="163" t="str">
        <f ca="1">+INDEX(qes_num_corr!K:K,MATCH(qidlist!O510,qes_num_corr!I:I,0),0)</f>
        <v>q36</v>
      </c>
      <c r="Q510" s="31" t="str">
        <f t="shared" ca="1" si="106"/>
        <v>中3q36</v>
      </c>
      <c r="R510" s="31" t="str">
        <f t="shared" ca="1" si="95"/>
        <v>今やっていることが気に入らなかったとしても，学校の勉強でよい成績をとるために一生懸命がんばる</v>
      </c>
      <c r="S510" s="31" t="str">
        <f t="shared" ca="1" si="96"/>
        <v>よく当てはまる</v>
      </c>
      <c r="T510" s="31" t="str">
        <f t="shared" ca="1" si="97"/>
        <v>少し当てはまる</v>
      </c>
      <c r="U510" s="31" t="str">
        <f t="shared" ca="1" si="98"/>
        <v>どちらともいえない</v>
      </c>
      <c r="V510" s="31" t="str">
        <f t="shared" ca="1" si="99"/>
        <v>あまり当てはまらない</v>
      </c>
      <c r="W510" s="31" t="str">
        <f t="shared" ca="1" si="100"/>
        <v>全く当てはまらない</v>
      </c>
      <c r="X510" s="31" t="str">
        <f t="shared" ca="1" si="101"/>
        <v/>
      </c>
      <c r="Y510" s="31" t="str">
        <f t="shared" ca="1" si="102"/>
        <v/>
      </c>
      <c r="Z510" s="31" t="str">
        <f t="shared" ca="1" si="103"/>
        <v/>
      </c>
    </row>
    <row r="511" spans="1:26" ht="20">
      <c r="A511"/>
      <c r="F511" s="160" t="s">
        <v>819</v>
      </c>
      <c r="G511" s="160" t="s">
        <v>846</v>
      </c>
      <c r="H511" s="160">
        <v>5</v>
      </c>
      <c r="I511" s="160">
        <v>27</v>
      </c>
      <c r="J511" s="162" t="str">
        <f t="shared" si="104"/>
        <v>中３</v>
      </c>
      <c r="K511" s="162" t="str">
        <f t="shared" si="105"/>
        <v>H30</v>
      </c>
      <c r="L511" s="162" t="str">
        <f t="shared" si="94"/>
        <v>H30_中３</v>
      </c>
      <c r="M511" s="162">
        <f>+MATCH(K511&amp;"_"&amp;qidlist!J511,original!$1:$1,0)+2</f>
        <v>39</v>
      </c>
      <c r="N511" s="162" t="str">
        <f>+"qestionlist!"&amp;ADDRESS(1,MATCH(K511&amp;"_"&amp;qidlist!J511,original!$1:$1,0)+1)&amp;":"&amp;ADDRESS(10000,MATCH(K511&amp;"_"&amp;qidlist!J511,original!$1:$1,0)+1)</f>
        <v>qestionlist!$AL$1:$AL$10000</v>
      </c>
      <c r="O511" s="163" t="str">
        <f ca="1">+INDEX(qestionlist!AR:AR,MATCH(qidlist!I511,INDIRECT(qidlist!N511),0))</f>
        <v>知っている言葉で理解する_認知的方略</v>
      </c>
      <c r="P511" s="163" t="str">
        <f ca="1">+INDEX(qes_num_corr!K:K,MATCH(qidlist!O511,qes_num_corr!I:I,0),0)</f>
        <v>q29</v>
      </c>
      <c r="Q511" s="31" t="str">
        <f t="shared" ca="1" si="106"/>
        <v>中3q29</v>
      </c>
      <c r="R511" s="31" t="str">
        <f t="shared" ca="1" si="95"/>
        <v>勉強をするときは，内容を自分の知っている言葉で理解するようにする</v>
      </c>
      <c r="S511" s="31" t="str">
        <f t="shared" ca="1" si="96"/>
        <v>よく当てはまる</v>
      </c>
      <c r="T511" s="31" t="str">
        <f t="shared" ca="1" si="97"/>
        <v>少し当てはまる</v>
      </c>
      <c r="U511" s="31" t="str">
        <f t="shared" ca="1" si="98"/>
        <v>どちらともいえない</v>
      </c>
      <c r="V511" s="31" t="str">
        <f t="shared" ca="1" si="99"/>
        <v>あまり当てはまらない</v>
      </c>
      <c r="W511" s="31" t="str">
        <f t="shared" ca="1" si="100"/>
        <v>全く当てはまらない</v>
      </c>
      <c r="X511" s="31" t="str">
        <f t="shared" ca="1" si="101"/>
        <v/>
      </c>
      <c r="Y511" s="31" t="str">
        <f t="shared" ca="1" si="102"/>
        <v/>
      </c>
      <c r="Z511" s="31" t="str">
        <f t="shared" ca="1" si="103"/>
        <v/>
      </c>
    </row>
    <row r="512" spans="1:26" ht="20">
      <c r="A512"/>
      <c r="F512" s="160" t="s">
        <v>819</v>
      </c>
      <c r="G512" s="160" t="s">
        <v>847</v>
      </c>
      <c r="H512" s="160">
        <v>5</v>
      </c>
      <c r="I512" s="160">
        <v>28</v>
      </c>
      <c r="J512" s="162" t="str">
        <f t="shared" si="104"/>
        <v>中３</v>
      </c>
      <c r="K512" s="162" t="str">
        <f t="shared" si="105"/>
        <v>H30</v>
      </c>
      <c r="L512" s="162" t="str">
        <f t="shared" si="94"/>
        <v>H30_中３</v>
      </c>
      <c r="M512" s="162">
        <f>+MATCH(K512&amp;"_"&amp;qidlist!J512,original!$1:$1,0)+2</f>
        <v>39</v>
      </c>
      <c r="N512" s="162" t="str">
        <f>+"qestionlist!"&amp;ADDRESS(1,MATCH(K512&amp;"_"&amp;qidlist!J512,original!$1:$1,0)+1)&amp;":"&amp;ADDRESS(10000,MATCH(K512&amp;"_"&amp;qidlist!J512,original!$1:$1,0)+1)</f>
        <v>qestionlist!$AL$1:$AL$10000</v>
      </c>
      <c r="O512" s="163" t="str">
        <f ca="1">+INDEX(qestionlist!AR:AR,MATCH(qidlist!I512,INDIRECT(qidlist!N512),0))</f>
        <v>繰り返し書いて覚える_作業方略</v>
      </c>
      <c r="P512" s="163" t="str">
        <f ca="1">+INDEX(qes_num_corr!K:K,MATCH(qidlist!O512,qes_num_corr!I:I,0),0)</f>
        <v>q21</v>
      </c>
      <c r="Q512" s="31" t="str">
        <f t="shared" ca="1" si="106"/>
        <v>中3q21</v>
      </c>
      <c r="R512" s="31" t="str">
        <f t="shared" ca="1" si="95"/>
        <v>勉強で大切なところは，繰り返して書くなどして覚える</v>
      </c>
      <c r="S512" s="31" t="str">
        <f t="shared" ca="1" si="96"/>
        <v>よく当てはまる</v>
      </c>
      <c r="T512" s="31" t="str">
        <f t="shared" ca="1" si="97"/>
        <v>少し当てはまる</v>
      </c>
      <c r="U512" s="31" t="str">
        <f t="shared" ca="1" si="98"/>
        <v>どちらともいえない</v>
      </c>
      <c r="V512" s="31" t="str">
        <f t="shared" ca="1" si="99"/>
        <v>あまり当てはまらない</v>
      </c>
      <c r="W512" s="31" t="str">
        <f t="shared" ca="1" si="100"/>
        <v>全く当てはまらない</v>
      </c>
      <c r="X512" s="31" t="str">
        <f t="shared" ca="1" si="101"/>
        <v/>
      </c>
      <c r="Y512" s="31" t="str">
        <f t="shared" ca="1" si="102"/>
        <v/>
      </c>
      <c r="Z512" s="31" t="str">
        <f t="shared" ca="1" si="103"/>
        <v/>
      </c>
    </row>
    <row r="513" spans="1:26" ht="20">
      <c r="A513"/>
      <c r="F513" s="160" t="s">
        <v>819</v>
      </c>
      <c r="G513" s="160" t="s">
        <v>848</v>
      </c>
      <c r="H513" s="160">
        <v>5</v>
      </c>
      <c r="I513" s="160">
        <v>29</v>
      </c>
      <c r="J513" s="162" t="str">
        <f t="shared" si="104"/>
        <v>中３</v>
      </c>
      <c r="K513" s="162" t="str">
        <f t="shared" si="105"/>
        <v>H30</v>
      </c>
      <c r="L513" s="162" t="str">
        <f t="shared" si="94"/>
        <v>H30_中３</v>
      </c>
      <c r="M513" s="162">
        <f>+MATCH(K513&amp;"_"&amp;qidlist!J513,original!$1:$1,0)+2</f>
        <v>39</v>
      </c>
      <c r="N513" s="162" t="str">
        <f>+"qestionlist!"&amp;ADDRESS(1,MATCH(K513&amp;"_"&amp;qidlist!J513,original!$1:$1,0)+1)&amp;":"&amp;ADDRESS(10000,MATCH(K513&amp;"_"&amp;qidlist!J513,original!$1:$1,0)+1)</f>
        <v>qestionlist!$AL$1:$AL$10000</v>
      </c>
      <c r="O513" s="163" t="str">
        <f ca="1">+INDEX(qestionlist!AR:AR,MATCH(qidlist!I513,INDIRECT(qidlist!N513),0))</f>
        <v>必要なものを忘れた【回答が逆転しているためそのまま】_自制心</v>
      </c>
      <c r="P513" s="163" t="str">
        <f ca="1">+INDEX(qes_num_corr!K:K,MATCH(qidlist!O513,qes_num_corr!I:I,0),0)</f>
        <v>q39</v>
      </c>
      <c r="Q513" s="31" t="str">
        <f t="shared" ca="1" si="106"/>
        <v>中3q39</v>
      </c>
      <c r="R513" s="31" t="str">
        <f t="shared" ca="1" si="95"/>
        <v>授業で必要なものを忘れた</v>
      </c>
      <c r="S513" s="31" t="str">
        <f t="shared" ca="1" si="96"/>
        <v>ほとんど当てはまらない</v>
      </c>
      <c r="T513" s="31" t="str">
        <f t="shared" ca="1" si="97"/>
        <v>あまり当てはまらない</v>
      </c>
      <c r="U513" s="31" t="str">
        <f t="shared" ca="1" si="98"/>
        <v>どちらでもない</v>
      </c>
      <c r="V513" s="31" t="str">
        <f t="shared" ca="1" si="99"/>
        <v>少し当てはまる</v>
      </c>
      <c r="W513" s="31" t="str">
        <f t="shared" ca="1" si="100"/>
        <v>ほとんど当てはまる</v>
      </c>
      <c r="X513" s="31" t="str">
        <f t="shared" ca="1" si="101"/>
        <v/>
      </c>
      <c r="Y513" s="31" t="str">
        <f t="shared" ca="1" si="102"/>
        <v/>
      </c>
      <c r="Z513" s="31" t="str">
        <f t="shared" ca="1" si="103"/>
        <v/>
      </c>
    </row>
    <row r="514" spans="1:26" ht="20">
      <c r="A514"/>
      <c r="F514" s="160" t="s">
        <v>819</v>
      </c>
      <c r="G514" s="160" t="s">
        <v>849</v>
      </c>
      <c r="H514" s="160">
        <v>5</v>
      </c>
      <c r="I514" s="160">
        <v>30</v>
      </c>
      <c r="J514" s="162" t="str">
        <f t="shared" si="104"/>
        <v>中３</v>
      </c>
      <c r="K514" s="162" t="str">
        <f t="shared" si="105"/>
        <v>H30</v>
      </c>
      <c r="L514" s="162" t="str">
        <f t="shared" si="94"/>
        <v>H30_中３</v>
      </c>
      <c r="M514" s="162">
        <f>+MATCH(K514&amp;"_"&amp;qidlist!J514,original!$1:$1,0)+2</f>
        <v>39</v>
      </c>
      <c r="N514" s="162" t="str">
        <f>+"qestionlist!"&amp;ADDRESS(1,MATCH(K514&amp;"_"&amp;qidlist!J514,original!$1:$1,0)+1)&amp;":"&amp;ADDRESS(10000,MATCH(K514&amp;"_"&amp;qidlist!J514,original!$1:$1,0)+1)</f>
        <v>qestionlist!$AL$1:$AL$10000</v>
      </c>
      <c r="O514" s="163" t="str">
        <f ca="1">+INDEX(qestionlist!AR:AR,MATCH(qidlist!I514,INDIRECT(qidlist!N514),0))</f>
        <v>じゃまをした【回答が逆転しているためそのまま】_自制心</v>
      </c>
      <c r="P514" s="163" t="str">
        <f ca="1">+INDEX(qes_num_corr!K:K,MATCH(qidlist!O514,qes_num_corr!I:I,0),0)</f>
        <v>q40</v>
      </c>
      <c r="Q514" s="31" t="str">
        <f t="shared" ca="1" si="106"/>
        <v>中3q40</v>
      </c>
      <c r="R514" s="31" t="str">
        <f t="shared" ca="1" si="95"/>
        <v>他の子たちが話をしているときに，その子たちのじゃまをした</v>
      </c>
      <c r="S514" s="31" t="str">
        <f t="shared" ca="1" si="96"/>
        <v>ほとんど当てはまらない</v>
      </c>
      <c r="T514" s="31" t="str">
        <f t="shared" ca="1" si="97"/>
        <v>あまり当てはまらない</v>
      </c>
      <c r="U514" s="31" t="str">
        <f t="shared" ca="1" si="98"/>
        <v>どちらでもない</v>
      </c>
      <c r="V514" s="31" t="str">
        <f t="shared" ca="1" si="99"/>
        <v>少し当てはまる</v>
      </c>
      <c r="W514" s="31" t="str">
        <f t="shared" ca="1" si="100"/>
        <v>ほとんど当てはまる</v>
      </c>
      <c r="X514" s="31" t="str">
        <f t="shared" ca="1" si="101"/>
        <v/>
      </c>
      <c r="Y514" s="31" t="str">
        <f t="shared" ca="1" si="102"/>
        <v/>
      </c>
      <c r="Z514" s="31" t="str">
        <f t="shared" ca="1" si="103"/>
        <v/>
      </c>
    </row>
    <row r="515" spans="1:26" ht="20">
      <c r="A515"/>
      <c r="F515" s="160" t="s">
        <v>819</v>
      </c>
      <c r="G515" s="160" t="s">
        <v>850</v>
      </c>
      <c r="H515" s="160">
        <v>5</v>
      </c>
      <c r="I515" s="160">
        <v>31</v>
      </c>
      <c r="J515" s="162" t="str">
        <f t="shared" si="104"/>
        <v>中３</v>
      </c>
      <c r="K515" s="162" t="str">
        <f t="shared" si="105"/>
        <v>H30</v>
      </c>
      <c r="L515" s="162" t="str">
        <f t="shared" si="94"/>
        <v>H30_中３</v>
      </c>
      <c r="M515" s="162">
        <f>+MATCH(K515&amp;"_"&amp;qidlist!J515,original!$1:$1,0)+2</f>
        <v>39</v>
      </c>
      <c r="N515" s="162" t="str">
        <f>+"qestionlist!"&amp;ADDRESS(1,MATCH(K515&amp;"_"&amp;qidlist!J515,original!$1:$1,0)+1)&amp;":"&amp;ADDRESS(10000,MATCH(K515&amp;"_"&amp;qidlist!J515,original!$1:$1,0)+1)</f>
        <v>qestionlist!$AL$1:$AL$10000</v>
      </c>
      <c r="O515" s="163" t="str">
        <f ca="1">+INDEX(qestionlist!AR:AR,MATCH(qidlist!I515,INDIRECT(qidlist!N515),0))</f>
        <v>乱暴なことを言った【回答が逆転しているためそのまま】_自制心</v>
      </c>
      <c r="P515" s="163" t="str">
        <f ca="1">+INDEX(qes_num_corr!K:K,MATCH(qidlist!O515,qes_num_corr!I:I,0),0)</f>
        <v>q41</v>
      </c>
      <c r="Q515" s="31" t="str">
        <f t="shared" ca="1" si="106"/>
        <v>中3q41</v>
      </c>
      <c r="R515" s="31" t="str">
        <f t="shared" ca="1" si="95"/>
        <v>何か乱暴なことを言った</v>
      </c>
      <c r="S515" s="31" t="str">
        <f t="shared" ca="1" si="96"/>
        <v>ほとんど当てはまらない</v>
      </c>
      <c r="T515" s="31" t="str">
        <f t="shared" ca="1" si="97"/>
        <v>あまり当てはまらない</v>
      </c>
      <c r="U515" s="31" t="str">
        <f t="shared" ca="1" si="98"/>
        <v>どちらでもない</v>
      </c>
      <c r="V515" s="31" t="str">
        <f t="shared" ca="1" si="99"/>
        <v>少し当てはまる</v>
      </c>
      <c r="W515" s="31" t="str">
        <f t="shared" ca="1" si="100"/>
        <v>ほとんど当てはまる</v>
      </c>
      <c r="X515" s="31" t="str">
        <f t="shared" ca="1" si="101"/>
        <v/>
      </c>
      <c r="Y515" s="31" t="str">
        <f t="shared" ca="1" si="102"/>
        <v/>
      </c>
      <c r="Z515" s="31" t="str">
        <f t="shared" ca="1" si="103"/>
        <v/>
      </c>
    </row>
    <row r="516" spans="1:26" ht="20">
      <c r="A516"/>
      <c r="F516" s="160" t="s">
        <v>819</v>
      </c>
      <c r="G516" s="160" t="s">
        <v>851</v>
      </c>
      <c r="H516" s="160">
        <v>5</v>
      </c>
      <c r="I516" s="160">
        <v>32</v>
      </c>
      <c r="J516" s="162" t="str">
        <f t="shared" si="104"/>
        <v>中３</v>
      </c>
      <c r="K516" s="162" t="str">
        <f t="shared" si="105"/>
        <v>H30</v>
      </c>
      <c r="L516" s="162" t="str">
        <f t="shared" si="94"/>
        <v>H30_中３</v>
      </c>
      <c r="M516" s="162">
        <f>+MATCH(K516&amp;"_"&amp;qidlist!J516,original!$1:$1,0)+2</f>
        <v>39</v>
      </c>
      <c r="N516" s="162" t="str">
        <f>+"qestionlist!"&amp;ADDRESS(1,MATCH(K516&amp;"_"&amp;qidlist!J516,original!$1:$1,0)+1)&amp;":"&amp;ADDRESS(10000,MATCH(K516&amp;"_"&amp;qidlist!J516,original!$1:$1,0)+1)</f>
        <v>qestionlist!$AL$1:$AL$10000</v>
      </c>
      <c r="O516" s="163" t="str">
        <f ca="1">+INDEX(qestionlist!AR:AR,MATCH(qidlist!I516,INDIRECT(qidlist!N516),0))</f>
        <v>見つけられない【回答が逆転しているためそのまま】_自制心</v>
      </c>
      <c r="P516" s="163" t="str">
        <f ca="1">+INDEX(qes_num_corr!K:K,MATCH(qidlist!O516,qes_num_corr!I:I,0),0)</f>
        <v>q42</v>
      </c>
      <c r="Q516" s="31" t="str">
        <f t="shared" ca="1" si="106"/>
        <v>中3q42</v>
      </c>
      <c r="R516" s="31" t="str">
        <f t="shared" ca="1" si="95"/>
        <v>机・ロッカー・部屋が散らかっていたので，必要なものを見つけることができなかった</v>
      </c>
      <c r="S516" s="31" t="str">
        <f t="shared" ca="1" si="96"/>
        <v>ほとんど当てはまらない</v>
      </c>
      <c r="T516" s="31" t="str">
        <f t="shared" ca="1" si="97"/>
        <v>あまり当てはまらない</v>
      </c>
      <c r="U516" s="31" t="str">
        <f t="shared" ca="1" si="98"/>
        <v>どちらでもない</v>
      </c>
      <c r="V516" s="31" t="str">
        <f t="shared" ca="1" si="99"/>
        <v>少し当てはまる</v>
      </c>
      <c r="W516" s="31" t="str">
        <f t="shared" ca="1" si="100"/>
        <v>ほとんど当てはまる</v>
      </c>
      <c r="X516" s="31" t="str">
        <f t="shared" ca="1" si="101"/>
        <v/>
      </c>
      <c r="Y516" s="31" t="str">
        <f t="shared" ca="1" si="102"/>
        <v/>
      </c>
      <c r="Z516" s="31" t="str">
        <f t="shared" ca="1" si="103"/>
        <v/>
      </c>
    </row>
    <row r="517" spans="1:26" ht="20">
      <c r="A517"/>
      <c r="F517" s="160" t="s">
        <v>819</v>
      </c>
      <c r="G517" s="160" t="s">
        <v>852</v>
      </c>
      <c r="H517" s="160">
        <v>5</v>
      </c>
      <c r="I517" s="160">
        <v>33</v>
      </c>
      <c r="J517" s="162" t="str">
        <f t="shared" si="104"/>
        <v>中３</v>
      </c>
      <c r="K517" s="162" t="str">
        <f t="shared" si="105"/>
        <v>H30</v>
      </c>
      <c r="L517" s="162" t="str">
        <f t="shared" ref="L517:L580" si="107">K517&amp;"_"&amp;J517</f>
        <v>H30_中３</v>
      </c>
      <c r="M517" s="162">
        <f>+MATCH(K517&amp;"_"&amp;qidlist!J517,original!$1:$1,0)+2</f>
        <v>39</v>
      </c>
      <c r="N517" s="162" t="str">
        <f>+"qestionlist!"&amp;ADDRESS(1,MATCH(K517&amp;"_"&amp;qidlist!J517,original!$1:$1,0)+1)&amp;":"&amp;ADDRESS(10000,MATCH(K517&amp;"_"&amp;qidlist!J517,original!$1:$1,0)+1)</f>
        <v>qestionlist!$AL$1:$AL$10000</v>
      </c>
      <c r="O517" s="163" t="str">
        <f ca="1">+INDEX(qestionlist!AR:AR,MATCH(qidlist!I517,INDIRECT(qidlist!N517),0))</f>
        <v>人やものにあたった【回答が逆転しているためそのまま】_自制心</v>
      </c>
      <c r="P517" s="163" t="str">
        <f ca="1">+INDEX(qes_num_corr!K:K,MATCH(qidlist!O517,qes_num_corr!I:I,0),0)</f>
        <v>q43</v>
      </c>
      <c r="Q517" s="31" t="str">
        <f t="shared" ca="1" si="106"/>
        <v>中3q43</v>
      </c>
      <c r="R517" s="31" t="str">
        <f t="shared" ref="R517:R580" ca="1" si="108">INDEX(INDIRECT(L517&amp;"!F:F"), MATCH(I517, INDIRECT(L517&amp;"!A:A"),0),0)</f>
        <v>家や学校で頭にきて人やものにあたった</v>
      </c>
      <c r="S517" s="31" t="str">
        <f t="shared" ref="S517:S580" ca="1" si="109">INDEX(INDIRECT(L517&amp;"!G:G"), MATCH(I517, INDIRECT(L517&amp;"!A:A"),0),0)&amp;""</f>
        <v>ほとんど当てはまらない</v>
      </c>
      <c r="T517" s="31" t="str">
        <f t="shared" ref="T517:T580" ca="1" si="110">INDEX(INDIRECT(L517&amp;"!H:H"), MATCH(I517, INDIRECT(L517&amp;"!A:A"),0),0)&amp;""</f>
        <v>あまり当てはまらない</v>
      </c>
      <c r="U517" s="31" t="str">
        <f t="shared" ref="U517:U580" ca="1" si="111">INDEX(INDIRECT(L517&amp;"!I:I"), MATCH(I517, INDIRECT(L517&amp;"!A:A"),0),0)&amp;""</f>
        <v>どちらでもない</v>
      </c>
      <c r="V517" s="31" t="str">
        <f t="shared" ref="V517:V580" ca="1" si="112">INDEX(INDIRECT(L517&amp;"!J:J"), MATCH(I517, INDIRECT(L517&amp;"!A:A"),0),0)&amp;""</f>
        <v>少し当てはまる</v>
      </c>
      <c r="W517" s="31" t="str">
        <f t="shared" ref="W517:W580" ca="1" si="113">INDEX(INDIRECT(L517&amp;"!K:K"), MATCH(I517, INDIRECT(L517&amp;"!A:A"),0),0)&amp;""</f>
        <v>ほとんど当てはまる</v>
      </c>
      <c r="X517" s="31" t="str">
        <f t="shared" ref="X517:X580" ca="1" si="114">INDEX(INDIRECT(L517&amp;"!L:L"), MATCH(I517, INDIRECT(L517&amp;"!A:A"),0),0)&amp;""</f>
        <v/>
      </c>
      <c r="Y517" s="31" t="str">
        <f t="shared" ref="Y517:Y580" ca="1" si="115">INDEX(INDIRECT(L517&amp;"!M:M"), MATCH(I517, INDIRECT(L517&amp;"!A:A"),0),0)&amp;""</f>
        <v/>
      </c>
      <c r="Z517" s="31" t="str">
        <f t="shared" ref="Z517:Z580" ca="1" si="116">INDEX(INDIRECT(L517&amp;"!N:N"), MATCH(I517, INDIRECT(L517&amp;"!A:A"),0),0)&amp;""</f>
        <v/>
      </c>
    </row>
    <row r="518" spans="1:26" ht="20">
      <c r="A518"/>
      <c r="F518" s="160" t="s">
        <v>819</v>
      </c>
      <c r="G518" s="160" t="s">
        <v>853</v>
      </c>
      <c r="H518" s="160">
        <v>5</v>
      </c>
      <c r="I518" s="160">
        <v>34</v>
      </c>
      <c r="J518" s="162" t="str">
        <f t="shared" si="104"/>
        <v>中３</v>
      </c>
      <c r="K518" s="162" t="str">
        <f t="shared" si="105"/>
        <v>H30</v>
      </c>
      <c r="L518" s="162" t="str">
        <f t="shared" si="107"/>
        <v>H30_中３</v>
      </c>
      <c r="M518" s="162">
        <f>+MATCH(K518&amp;"_"&amp;qidlist!J518,original!$1:$1,0)+2</f>
        <v>39</v>
      </c>
      <c r="N518" s="162" t="str">
        <f>+"qestionlist!"&amp;ADDRESS(1,MATCH(K518&amp;"_"&amp;qidlist!J518,original!$1:$1,0)+1)&amp;":"&amp;ADDRESS(10000,MATCH(K518&amp;"_"&amp;qidlist!J518,original!$1:$1,0)+1)</f>
        <v>qestionlist!$AL$1:$AL$10000</v>
      </c>
      <c r="O518" s="163" t="str">
        <f ca="1">+INDEX(qestionlist!AR:AR,MATCH(qidlist!I518,INDIRECT(qidlist!N518),0))</f>
        <v>思い出せない【回答が逆転しているためそのまま】_自制心</v>
      </c>
      <c r="P518" s="163" t="str">
        <f ca="1">+INDEX(qes_num_corr!K:K,MATCH(qidlist!O518,qes_num_corr!I:I,0),0)</f>
        <v>q44</v>
      </c>
      <c r="Q518" s="31" t="str">
        <f t="shared" ca="1" si="106"/>
        <v>中3q44</v>
      </c>
      <c r="R518" s="31" t="str">
        <f t="shared" ca="1" si="108"/>
        <v>先生が，自分に対して言っていたことを思い出すことができなかった</v>
      </c>
      <c r="S518" s="31" t="str">
        <f t="shared" ca="1" si="109"/>
        <v>ほとんど当てはまらない</v>
      </c>
      <c r="T518" s="31" t="str">
        <f t="shared" ca="1" si="110"/>
        <v>あまり当てはまらない</v>
      </c>
      <c r="U518" s="31" t="str">
        <f t="shared" ca="1" si="111"/>
        <v>どちらでもない</v>
      </c>
      <c r="V518" s="31" t="str">
        <f t="shared" ca="1" si="112"/>
        <v>少し当てはまる</v>
      </c>
      <c r="W518" s="31" t="str">
        <f t="shared" ca="1" si="113"/>
        <v>ほとんど当てはまる</v>
      </c>
      <c r="X518" s="31" t="str">
        <f t="shared" ca="1" si="114"/>
        <v/>
      </c>
      <c r="Y518" s="31" t="str">
        <f t="shared" ca="1" si="115"/>
        <v/>
      </c>
      <c r="Z518" s="31" t="str">
        <f t="shared" ca="1" si="116"/>
        <v/>
      </c>
    </row>
    <row r="519" spans="1:26" ht="20">
      <c r="A519"/>
      <c r="F519" s="160" t="s">
        <v>819</v>
      </c>
      <c r="G519" s="160" t="s">
        <v>854</v>
      </c>
      <c r="H519" s="160">
        <v>5</v>
      </c>
      <c r="I519" s="160">
        <v>35</v>
      </c>
      <c r="J519" s="162" t="str">
        <f t="shared" si="104"/>
        <v>中３</v>
      </c>
      <c r="K519" s="162" t="str">
        <f t="shared" si="105"/>
        <v>H30</v>
      </c>
      <c r="L519" s="162" t="str">
        <f t="shared" si="107"/>
        <v>H30_中３</v>
      </c>
      <c r="M519" s="162">
        <f>+MATCH(K519&amp;"_"&amp;qidlist!J519,original!$1:$1,0)+2</f>
        <v>39</v>
      </c>
      <c r="N519" s="162" t="str">
        <f>+"qestionlist!"&amp;ADDRESS(1,MATCH(K519&amp;"_"&amp;qidlist!J519,original!$1:$1,0)+1)&amp;":"&amp;ADDRESS(10000,MATCH(K519&amp;"_"&amp;qidlist!J519,original!$1:$1,0)+1)</f>
        <v>qestionlist!$AL$1:$AL$10000</v>
      </c>
      <c r="O519" s="163" t="str">
        <f ca="1">+INDEX(qestionlist!AR:AR,MATCH(qidlist!I519,INDIRECT(qidlist!N519),0))</f>
        <v>ぼんやり【回答が逆転しているためそのまま】_自制心</v>
      </c>
      <c r="P519" s="163" t="str">
        <f ca="1">+INDEX(qes_num_corr!K:K,MATCH(qidlist!O519,qes_num_corr!I:I,0),0)</f>
        <v>q45</v>
      </c>
      <c r="Q519" s="31" t="str">
        <f t="shared" ca="1" si="106"/>
        <v>中3q45</v>
      </c>
      <c r="R519" s="31" t="str">
        <f t="shared" ca="1" si="108"/>
        <v>きちんと話を聞かないといけないときにぼんやりしていた</v>
      </c>
      <c r="S519" s="31" t="str">
        <f t="shared" ca="1" si="109"/>
        <v>ほとんど当てはまらない</v>
      </c>
      <c r="T519" s="31" t="str">
        <f t="shared" ca="1" si="110"/>
        <v>あまり当てはまらない</v>
      </c>
      <c r="U519" s="31" t="str">
        <f t="shared" ca="1" si="111"/>
        <v>どちらでもない</v>
      </c>
      <c r="V519" s="31" t="str">
        <f t="shared" ca="1" si="112"/>
        <v>少し当てはまる</v>
      </c>
      <c r="W519" s="31" t="str">
        <f t="shared" ca="1" si="113"/>
        <v>ほとんど当てはまる</v>
      </c>
      <c r="X519" s="31" t="str">
        <f t="shared" ca="1" si="114"/>
        <v/>
      </c>
      <c r="Y519" s="31" t="str">
        <f t="shared" ca="1" si="115"/>
        <v/>
      </c>
      <c r="Z519" s="31" t="str">
        <f t="shared" ca="1" si="116"/>
        <v/>
      </c>
    </row>
    <row r="520" spans="1:26" ht="20">
      <c r="A520"/>
      <c r="F520" s="160" t="s">
        <v>819</v>
      </c>
      <c r="G520" s="160" t="s">
        <v>855</v>
      </c>
      <c r="H520" s="160">
        <v>5</v>
      </c>
      <c r="I520" s="160">
        <v>36</v>
      </c>
      <c r="J520" s="162" t="str">
        <f t="shared" si="104"/>
        <v>中３</v>
      </c>
      <c r="K520" s="162" t="str">
        <f t="shared" si="105"/>
        <v>H30</v>
      </c>
      <c r="L520" s="162" t="str">
        <f t="shared" si="107"/>
        <v>H30_中３</v>
      </c>
      <c r="M520" s="162">
        <f>+MATCH(K520&amp;"_"&amp;qidlist!J520,original!$1:$1,0)+2</f>
        <v>39</v>
      </c>
      <c r="N520" s="162" t="str">
        <f>+"qestionlist!"&amp;ADDRESS(1,MATCH(K520&amp;"_"&amp;qidlist!J520,original!$1:$1,0)+1)&amp;":"&amp;ADDRESS(10000,MATCH(K520&amp;"_"&amp;qidlist!J520,original!$1:$1,0)+1)</f>
        <v>qestionlist!$AL$1:$AL$10000</v>
      </c>
      <c r="O520" s="163" t="str">
        <f ca="1">+INDEX(qestionlist!AR:AR,MATCH(qidlist!I520,INDIRECT(qidlist!N520),0))</f>
        <v>口答えをした【回答が逆転しているためそのまま】_自制心</v>
      </c>
      <c r="P520" s="163" t="str">
        <f ca="1">+INDEX(qes_num_corr!K:K,MATCH(qidlist!O520,qes_num_corr!I:I,0),0)</f>
        <v>q46</v>
      </c>
      <c r="Q520" s="31" t="str">
        <f t="shared" ca="1" si="106"/>
        <v>中3q46</v>
      </c>
      <c r="R520" s="31" t="str">
        <f t="shared" ca="1" si="108"/>
        <v>イライラしているときに，先生や家の人（兄弟姉妹を除きます）に口答えをした</v>
      </c>
      <c r="S520" s="31" t="str">
        <f t="shared" ca="1" si="109"/>
        <v>ほとんど当てはまらない</v>
      </c>
      <c r="T520" s="31" t="str">
        <f t="shared" ca="1" si="110"/>
        <v>あまり当てはまらない</v>
      </c>
      <c r="U520" s="31" t="str">
        <f t="shared" ca="1" si="111"/>
        <v>どちらでもない</v>
      </c>
      <c r="V520" s="31" t="str">
        <f t="shared" ca="1" si="112"/>
        <v>少し当てはまる</v>
      </c>
      <c r="W520" s="31" t="str">
        <f t="shared" ca="1" si="113"/>
        <v>ほとんど当てはまる</v>
      </c>
      <c r="X520" s="31" t="str">
        <f t="shared" ca="1" si="114"/>
        <v/>
      </c>
      <c r="Y520" s="31" t="str">
        <f t="shared" ca="1" si="115"/>
        <v/>
      </c>
      <c r="Z520" s="31" t="str">
        <f t="shared" ca="1" si="116"/>
        <v/>
      </c>
    </row>
    <row r="521" spans="1:26" ht="20">
      <c r="A521"/>
      <c r="F521" s="160" t="s">
        <v>819</v>
      </c>
      <c r="G521" s="160" t="s">
        <v>856</v>
      </c>
      <c r="H521" s="160">
        <v>4</v>
      </c>
      <c r="I521" s="160">
        <v>37</v>
      </c>
      <c r="J521" s="162" t="str">
        <f t="shared" si="104"/>
        <v>中３</v>
      </c>
      <c r="K521" s="162" t="str">
        <f t="shared" si="105"/>
        <v>H30</v>
      </c>
      <c r="L521" s="162" t="str">
        <f t="shared" si="107"/>
        <v>H30_中３</v>
      </c>
      <c r="M521" s="162">
        <f>+MATCH(K521&amp;"_"&amp;qidlist!J521,original!$1:$1,0)+2</f>
        <v>39</v>
      </c>
      <c r="N521" s="162" t="str">
        <f>+"qestionlist!"&amp;ADDRESS(1,MATCH(K521&amp;"_"&amp;qidlist!J521,original!$1:$1,0)+1)&amp;":"&amp;ADDRESS(10000,MATCH(K521&amp;"_"&amp;qidlist!J521,original!$1:$1,0)+1)</f>
        <v>qestionlist!$AL$1:$AL$10000</v>
      </c>
      <c r="O521" s="163" t="str">
        <f ca="1">+INDEX(qestionlist!AR:AR,MATCH(qidlist!I521,INDIRECT(qidlist!N521),0))</f>
        <v>よいところがある_自分</v>
      </c>
      <c r="P521" s="163" t="str">
        <f ca="1">+INDEX(qes_num_corr!K:K,MATCH(qidlist!O521,qes_num_corr!I:I,0),0)</f>
        <v>q68</v>
      </c>
      <c r="Q521" s="31" t="str">
        <f t="shared" ca="1" si="106"/>
        <v>中3q68</v>
      </c>
      <c r="R521" s="31" t="str">
        <f t="shared" ca="1" si="108"/>
        <v>自分には，よいところがあると思いますか</v>
      </c>
      <c r="S521" s="31" t="str">
        <f t="shared" ca="1" si="109"/>
        <v>思う</v>
      </c>
      <c r="T521" s="31" t="str">
        <f t="shared" ca="1" si="110"/>
        <v>どちらかといえば，思う</v>
      </c>
      <c r="U521" s="31" t="str">
        <f t="shared" ca="1" si="111"/>
        <v>どちらかといえば，思わない</v>
      </c>
      <c r="V521" s="31" t="str">
        <f t="shared" ca="1" si="112"/>
        <v>思わない</v>
      </c>
      <c r="W521" s="31" t="str">
        <f t="shared" ca="1" si="113"/>
        <v/>
      </c>
      <c r="X521" s="31" t="str">
        <f t="shared" ca="1" si="114"/>
        <v/>
      </c>
      <c r="Y521" s="31" t="str">
        <f t="shared" ca="1" si="115"/>
        <v/>
      </c>
      <c r="Z521" s="31" t="str">
        <f t="shared" ca="1" si="116"/>
        <v/>
      </c>
    </row>
    <row r="522" spans="1:26" ht="20">
      <c r="A522"/>
      <c r="F522" s="160" t="s">
        <v>819</v>
      </c>
      <c r="G522" s="160" t="s">
        <v>857</v>
      </c>
      <c r="H522" s="160">
        <v>4</v>
      </c>
      <c r="I522" s="160">
        <v>38</v>
      </c>
      <c r="J522" s="162" t="str">
        <f t="shared" si="104"/>
        <v>中３</v>
      </c>
      <c r="K522" s="162" t="str">
        <f t="shared" si="105"/>
        <v>H30</v>
      </c>
      <c r="L522" s="162" t="str">
        <f t="shared" si="107"/>
        <v>H30_中３</v>
      </c>
      <c r="M522" s="162">
        <f>+MATCH(K522&amp;"_"&amp;qidlist!J522,original!$1:$1,0)+2</f>
        <v>39</v>
      </c>
      <c r="N522" s="162" t="str">
        <f>+"qestionlist!"&amp;ADDRESS(1,MATCH(K522&amp;"_"&amp;qidlist!J522,original!$1:$1,0)+1)&amp;":"&amp;ADDRESS(10000,MATCH(K522&amp;"_"&amp;qidlist!J522,original!$1:$1,0)+1)</f>
        <v>qestionlist!$AL$1:$AL$10000</v>
      </c>
      <c r="O522" s="163" t="str">
        <f ca="1">+INDEX(qestionlist!AR:AR,MATCH(qidlist!I522,INDIRECT(qidlist!N522),0))</f>
        <v>難しいことにも挑戦する_自分</v>
      </c>
      <c r="P522" s="163" t="str">
        <f ca="1">+INDEX(qes_num_corr!K:K,MATCH(qidlist!O522,qes_num_corr!I:I,0),0)</f>
        <v>q69</v>
      </c>
      <c r="Q522" s="31" t="str">
        <f t="shared" ca="1" si="106"/>
        <v>中3q69</v>
      </c>
      <c r="R522" s="31" t="str">
        <f t="shared" ca="1" si="108"/>
        <v>難しいことでも失敗をおそれないで挑戦していますか</v>
      </c>
      <c r="S522" s="31" t="str">
        <f t="shared" ca="1" si="109"/>
        <v>している</v>
      </c>
      <c r="T522" s="31" t="str">
        <f t="shared" ca="1" si="110"/>
        <v>どちらかといえば，している</v>
      </c>
      <c r="U522" s="31" t="str">
        <f t="shared" ca="1" si="111"/>
        <v>どちらかといえば，していない</v>
      </c>
      <c r="V522" s="31" t="str">
        <f t="shared" ca="1" si="112"/>
        <v>していない</v>
      </c>
      <c r="W522" s="31" t="str">
        <f t="shared" ca="1" si="113"/>
        <v/>
      </c>
      <c r="X522" s="31" t="str">
        <f t="shared" ca="1" si="114"/>
        <v/>
      </c>
      <c r="Y522" s="31" t="str">
        <f t="shared" ca="1" si="115"/>
        <v/>
      </c>
      <c r="Z522" s="31" t="str">
        <f t="shared" ca="1" si="116"/>
        <v/>
      </c>
    </row>
    <row r="523" spans="1:26" ht="20">
      <c r="A523"/>
      <c r="F523" s="160" t="s">
        <v>819</v>
      </c>
      <c r="G523" s="160" t="s">
        <v>858</v>
      </c>
      <c r="H523" s="160">
        <v>4</v>
      </c>
      <c r="I523" s="160">
        <v>39</v>
      </c>
      <c r="J523" s="162" t="str">
        <f t="shared" si="104"/>
        <v>中３</v>
      </c>
      <c r="K523" s="162" t="str">
        <f t="shared" si="105"/>
        <v>H30</v>
      </c>
      <c r="L523" s="162" t="str">
        <f t="shared" si="107"/>
        <v>H30_中３</v>
      </c>
      <c r="M523" s="162">
        <f>+MATCH(K523&amp;"_"&amp;qidlist!J523,original!$1:$1,0)+2</f>
        <v>39</v>
      </c>
      <c r="N523" s="162" t="str">
        <f>+"qestionlist!"&amp;ADDRESS(1,MATCH(K523&amp;"_"&amp;qidlist!J523,original!$1:$1,0)+1)&amp;":"&amp;ADDRESS(10000,MATCH(K523&amp;"_"&amp;qidlist!J523,original!$1:$1,0)+1)</f>
        <v>qestionlist!$AL$1:$AL$10000</v>
      </c>
      <c r="O523" s="163" t="str">
        <f ca="1">+INDEX(qestionlist!AR:AR,MATCH(qidlist!I523,INDIRECT(qidlist!N523),0))</f>
        <v>地域の歴史や自然に関心がある_自分</v>
      </c>
      <c r="P523" s="163" t="str">
        <f ca="1">+INDEX(qes_num_corr!K:K,MATCH(qidlist!O523,qes_num_corr!I:I,0),0)</f>
        <v>q70</v>
      </c>
      <c r="Q523" s="31" t="str">
        <f t="shared" ca="1" si="106"/>
        <v>中3q70</v>
      </c>
      <c r="R523" s="31" t="str">
        <f t="shared" ca="1" si="108"/>
        <v>今住んでいる県や市町村の歴史や自然に関心を持っていますか</v>
      </c>
      <c r="S523" s="31" t="str">
        <f t="shared" ca="1" si="109"/>
        <v>持っている</v>
      </c>
      <c r="T523" s="31" t="str">
        <f t="shared" ca="1" si="110"/>
        <v>どちらかといえば，持っている</v>
      </c>
      <c r="U523" s="31" t="str">
        <f t="shared" ca="1" si="111"/>
        <v>どちらかといえば，持っていない</v>
      </c>
      <c r="V523" s="31" t="str">
        <f t="shared" ca="1" si="112"/>
        <v>持っていない</v>
      </c>
      <c r="W523" s="31" t="str">
        <f t="shared" ca="1" si="113"/>
        <v/>
      </c>
      <c r="X523" s="31" t="str">
        <f t="shared" ca="1" si="114"/>
        <v/>
      </c>
      <c r="Y523" s="31" t="str">
        <f t="shared" ca="1" si="115"/>
        <v/>
      </c>
      <c r="Z523" s="31" t="str">
        <f t="shared" ca="1" si="116"/>
        <v/>
      </c>
    </row>
    <row r="524" spans="1:26" ht="20">
      <c r="A524"/>
      <c r="F524" s="160" t="s">
        <v>819</v>
      </c>
      <c r="G524" s="160" t="s">
        <v>859</v>
      </c>
      <c r="H524" s="160">
        <v>4</v>
      </c>
      <c r="I524" s="160">
        <v>40</v>
      </c>
      <c r="J524" s="162" t="str">
        <f t="shared" si="104"/>
        <v>中３</v>
      </c>
      <c r="K524" s="162" t="str">
        <f t="shared" si="105"/>
        <v>H30</v>
      </c>
      <c r="L524" s="162" t="str">
        <f t="shared" si="107"/>
        <v>H30_中３</v>
      </c>
      <c r="M524" s="162">
        <f>+MATCH(K524&amp;"_"&amp;qidlist!J524,original!$1:$1,0)+2</f>
        <v>39</v>
      </c>
      <c r="N524" s="162" t="str">
        <f>+"qestionlist!"&amp;ADDRESS(1,MATCH(K524&amp;"_"&amp;qidlist!J524,original!$1:$1,0)+1)&amp;":"&amp;ADDRESS(10000,MATCH(K524&amp;"_"&amp;qidlist!J524,original!$1:$1,0)+1)</f>
        <v>qestionlist!$AL$1:$AL$10000</v>
      </c>
      <c r="O524" s="163" t="str">
        <f ca="1">+INDEX(qestionlist!AR:AR,MATCH(qidlist!I524,INDIRECT(qidlist!N524),0))</f>
        <v>夢や目標を持っている_自分</v>
      </c>
      <c r="P524" s="163" t="str">
        <f ca="1">+INDEX(qes_num_corr!K:K,MATCH(qidlist!O524,qes_num_corr!I:I,0),0)</f>
        <v>q71</v>
      </c>
      <c r="Q524" s="31" t="str">
        <f t="shared" ca="1" si="106"/>
        <v>中3q71</v>
      </c>
      <c r="R524" s="31" t="str">
        <f t="shared" ca="1" si="108"/>
        <v>将来の夢や目標を持っていますか</v>
      </c>
      <c r="S524" s="31" t="str">
        <f t="shared" ca="1" si="109"/>
        <v>持っている</v>
      </c>
      <c r="T524" s="31" t="str">
        <f t="shared" ca="1" si="110"/>
        <v>どちらかといえば，持っている</v>
      </c>
      <c r="U524" s="31" t="str">
        <f t="shared" ca="1" si="111"/>
        <v>どちらかといえば，持っていない</v>
      </c>
      <c r="V524" s="31" t="str">
        <f t="shared" ca="1" si="112"/>
        <v>持っていない</v>
      </c>
      <c r="W524" s="31" t="str">
        <f t="shared" ca="1" si="113"/>
        <v/>
      </c>
      <c r="X524" s="31" t="str">
        <f t="shared" ca="1" si="114"/>
        <v/>
      </c>
      <c r="Y524" s="31" t="str">
        <f t="shared" ca="1" si="115"/>
        <v/>
      </c>
      <c r="Z524" s="31" t="str">
        <f t="shared" ca="1" si="116"/>
        <v/>
      </c>
    </row>
    <row r="525" spans="1:26" ht="20">
      <c r="A525"/>
      <c r="F525" s="160" t="s">
        <v>819</v>
      </c>
      <c r="G525" s="160" t="s">
        <v>860</v>
      </c>
      <c r="H525" s="160">
        <v>7</v>
      </c>
      <c r="I525" s="160">
        <v>41</v>
      </c>
      <c r="J525" s="162" t="str">
        <f t="shared" si="104"/>
        <v>中３</v>
      </c>
      <c r="K525" s="162" t="str">
        <f t="shared" si="105"/>
        <v>H30</v>
      </c>
      <c r="L525" s="162" t="str">
        <f t="shared" si="107"/>
        <v>H30_中３</v>
      </c>
      <c r="M525" s="162">
        <f>+MATCH(K525&amp;"_"&amp;qidlist!J525,original!$1:$1,0)+2</f>
        <v>39</v>
      </c>
      <c r="N525" s="162" t="str">
        <f>+"qestionlist!"&amp;ADDRESS(1,MATCH(K525&amp;"_"&amp;qidlist!J525,original!$1:$1,0)+1)&amp;":"&amp;ADDRESS(10000,MATCH(K525&amp;"_"&amp;qidlist!J525,original!$1:$1,0)+1)</f>
        <v>qestionlist!$AL$1:$AL$10000</v>
      </c>
      <c r="O525" s="163" t="str">
        <f ca="1">+INDEX(qestionlist!AR:AR,MATCH(qidlist!I525,INDIRECT(qidlist!N525),0))</f>
        <v>将来どの学校まで進みたいか_</v>
      </c>
      <c r="P525" s="163" t="str">
        <f ca="1">+INDEX(qes_num_corr!K:K,MATCH(qidlist!O525,qes_num_corr!I:I,0),0)</f>
        <v>q211</v>
      </c>
      <c r="Q525" s="31" t="str">
        <f t="shared" ca="1" si="106"/>
        <v>中3q211</v>
      </c>
      <c r="R525" s="31" t="str">
        <f t="shared" ca="1" si="108"/>
        <v>将来どの学校まで進みたいと思いますか</v>
      </c>
      <c r="S525" s="31" t="str">
        <f t="shared" ca="1" si="109"/>
        <v>中学校まで</v>
      </c>
      <c r="T525" s="31" t="str">
        <f t="shared" ca="1" si="110"/>
        <v>高校まで</v>
      </c>
      <c r="U525" s="31" t="str">
        <f t="shared" ca="1" si="111"/>
        <v>専門学校まで</v>
      </c>
      <c r="V525" s="31" t="str">
        <f t="shared" ca="1" si="112"/>
        <v>短期大学まで</v>
      </c>
      <c r="W525" s="31" t="str">
        <f t="shared" ca="1" si="113"/>
        <v>大学まで</v>
      </c>
      <c r="X525" s="31" t="str">
        <f t="shared" ca="1" si="114"/>
        <v>大学院まで</v>
      </c>
      <c r="Y525" s="31" t="str">
        <f t="shared" ca="1" si="115"/>
        <v>まだ決めていない</v>
      </c>
      <c r="Z525" s="31" t="str">
        <f t="shared" ca="1" si="116"/>
        <v/>
      </c>
    </row>
    <row r="526" spans="1:26" ht="20">
      <c r="A526"/>
      <c r="F526" s="160" t="s">
        <v>819</v>
      </c>
      <c r="G526" s="160" t="s">
        <v>861</v>
      </c>
      <c r="H526" s="160">
        <v>4</v>
      </c>
      <c r="I526" s="160">
        <v>42</v>
      </c>
      <c r="J526" s="162" t="str">
        <f t="shared" si="104"/>
        <v>中３</v>
      </c>
      <c r="K526" s="162" t="str">
        <f t="shared" si="105"/>
        <v>H30</v>
      </c>
      <c r="L526" s="162" t="str">
        <f t="shared" si="107"/>
        <v>H30_中３</v>
      </c>
      <c r="M526" s="162">
        <f>+MATCH(K526&amp;"_"&amp;qidlist!J526,original!$1:$1,0)+2</f>
        <v>39</v>
      </c>
      <c r="N526" s="162" t="str">
        <f>+"qestionlist!"&amp;ADDRESS(1,MATCH(K526&amp;"_"&amp;qidlist!J526,original!$1:$1,0)+1)&amp;":"&amp;ADDRESS(10000,MATCH(K526&amp;"_"&amp;qidlist!J526,original!$1:$1,0)+1)</f>
        <v>qestionlist!$AL$1:$AL$10000</v>
      </c>
      <c r="O526" s="163" t="str">
        <f ca="1">+INDEX(qestionlist!AR:AR,MATCH(qidlist!I526,INDIRECT(qidlist!N526),0))</f>
        <v>友達に認められることは大事である_自分</v>
      </c>
      <c r="P526" s="163" t="str">
        <f ca="1">+INDEX(qes_num_corr!K:K,MATCH(qidlist!O526,qes_num_corr!I:I,0),0)</f>
        <v>q205</v>
      </c>
      <c r="Q526" s="31" t="str">
        <f t="shared" ca="1" si="106"/>
        <v>中3q205</v>
      </c>
      <c r="R526" s="31" t="str">
        <f t="shared" ca="1" si="108"/>
        <v>学校の友達に認められることは大事なことですか</v>
      </c>
      <c r="S526" s="31" t="str">
        <f t="shared" ca="1" si="109"/>
        <v>大事</v>
      </c>
      <c r="T526" s="31" t="str">
        <f t="shared" ca="1" si="110"/>
        <v>どちらかといえば，大事</v>
      </c>
      <c r="U526" s="31" t="str">
        <f t="shared" ca="1" si="111"/>
        <v>どちらかといえば，大事ではない</v>
      </c>
      <c r="V526" s="31" t="str">
        <f t="shared" ca="1" si="112"/>
        <v>大事ではない</v>
      </c>
      <c r="W526" s="31" t="str">
        <f t="shared" ca="1" si="113"/>
        <v/>
      </c>
      <c r="X526" s="31" t="str">
        <f t="shared" ca="1" si="114"/>
        <v/>
      </c>
      <c r="Y526" s="31" t="str">
        <f t="shared" ca="1" si="115"/>
        <v/>
      </c>
      <c r="Z526" s="31" t="str">
        <f t="shared" ca="1" si="116"/>
        <v/>
      </c>
    </row>
    <row r="527" spans="1:26" ht="20">
      <c r="A527"/>
      <c r="F527" s="160" t="s">
        <v>819</v>
      </c>
      <c r="G527" s="160" t="s">
        <v>862</v>
      </c>
      <c r="H527" s="160">
        <v>3</v>
      </c>
      <c r="I527" s="160">
        <v>43</v>
      </c>
      <c r="J527" s="162" t="str">
        <f t="shared" si="104"/>
        <v>中３</v>
      </c>
      <c r="K527" s="162" t="str">
        <f t="shared" si="105"/>
        <v>H30</v>
      </c>
      <c r="L527" s="162" t="str">
        <f t="shared" si="107"/>
        <v>H30_中３</v>
      </c>
      <c r="M527" s="162">
        <f>+MATCH(K527&amp;"_"&amp;qidlist!J527,original!$1:$1,0)+2</f>
        <v>39</v>
      </c>
      <c r="N527" s="162" t="str">
        <f>+"qestionlist!"&amp;ADDRESS(1,MATCH(K527&amp;"_"&amp;qidlist!J527,original!$1:$1,0)+1)&amp;":"&amp;ADDRESS(10000,MATCH(K527&amp;"_"&amp;qidlist!J527,original!$1:$1,0)+1)</f>
        <v>qestionlist!$AL$1:$AL$10000</v>
      </c>
      <c r="O527" s="163" t="str">
        <f ca="1">+INDEX(qestionlist!AR:AR,MATCH(qidlist!I527,INDIRECT(qidlist!N527),0))</f>
        <v>幼稚園に通っていた_自分</v>
      </c>
      <c r="P527" s="163" t="str">
        <f ca="1">+INDEX(qes_num_corr!K:K,MATCH(qidlist!O527,qes_num_corr!I:I,0),0)</f>
        <v>q206</v>
      </c>
      <c r="Q527" s="31" t="str">
        <f t="shared" ca="1" si="106"/>
        <v>中3q206</v>
      </c>
      <c r="R527" s="31" t="str">
        <f t="shared" ca="1" si="108"/>
        <v>小学校の入学前に幼稚園に通っていましたか</v>
      </c>
      <c r="S527" s="31" t="str">
        <f t="shared" ca="1" si="109"/>
        <v>通っていた</v>
      </c>
      <c r="T527" s="31" t="str">
        <f t="shared" ca="1" si="110"/>
        <v>通っていない</v>
      </c>
      <c r="U527" s="31" t="str">
        <f t="shared" ca="1" si="111"/>
        <v>わからない</v>
      </c>
      <c r="V527" s="31" t="str">
        <f t="shared" ca="1" si="112"/>
        <v/>
      </c>
      <c r="W527" s="31" t="str">
        <f t="shared" ca="1" si="113"/>
        <v/>
      </c>
      <c r="X527" s="31" t="str">
        <f t="shared" ca="1" si="114"/>
        <v/>
      </c>
      <c r="Y527" s="31" t="str">
        <f t="shared" ca="1" si="115"/>
        <v/>
      </c>
      <c r="Z527" s="31" t="str">
        <f t="shared" ca="1" si="116"/>
        <v/>
      </c>
    </row>
    <row r="528" spans="1:26" ht="20">
      <c r="A528"/>
      <c r="F528" s="160" t="s">
        <v>819</v>
      </c>
      <c r="G528" s="160" t="s">
        <v>863</v>
      </c>
      <c r="H528" s="160">
        <v>3</v>
      </c>
      <c r="I528" s="160">
        <v>44</v>
      </c>
      <c r="J528" s="162" t="str">
        <f t="shared" si="104"/>
        <v>中３</v>
      </c>
      <c r="K528" s="162" t="str">
        <f t="shared" si="105"/>
        <v>H30</v>
      </c>
      <c r="L528" s="162" t="str">
        <f t="shared" si="107"/>
        <v>H30_中３</v>
      </c>
      <c r="M528" s="162">
        <f>+MATCH(K528&amp;"_"&amp;qidlist!J528,original!$1:$1,0)+2</f>
        <v>39</v>
      </c>
      <c r="N528" s="162" t="str">
        <f>+"qestionlist!"&amp;ADDRESS(1,MATCH(K528&amp;"_"&amp;qidlist!J528,original!$1:$1,0)+1)&amp;":"&amp;ADDRESS(10000,MATCH(K528&amp;"_"&amp;qidlist!J528,original!$1:$1,0)+1)</f>
        <v>qestionlist!$AL$1:$AL$10000</v>
      </c>
      <c r="O528" s="163" t="str">
        <f ca="1">+INDEX(qestionlist!AR:AR,MATCH(qidlist!I528,INDIRECT(qidlist!N528),0))</f>
        <v>保育園に通っていた_自分</v>
      </c>
      <c r="P528" s="163" t="str">
        <f ca="1">+INDEX(qes_num_corr!K:K,MATCH(qidlist!O528,qes_num_corr!I:I,0),0)</f>
        <v>q207</v>
      </c>
      <c r="Q528" s="31" t="str">
        <f t="shared" ca="1" si="106"/>
        <v>中3q207</v>
      </c>
      <c r="R528" s="31" t="str">
        <f t="shared" ca="1" si="108"/>
        <v>小学校の入学前に保育園に通っていましたか</v>
      </c>
      <c r="S528" s="31" t="str">
        <f t="shared" ca="1" si="109"/>
        <v>通っていた</v>
      </c>
      <c r="T528" s="31" t="str">
        <f t="shared" ca="1" si="110"/>
        <v>通っていない</v>
      </c>
      <c r="U528" s="31" t="str">
        <f t="shared" ca="1" si="111"/>
        <v>わからない</v>
      </c>
      <c r="V528" s="31" t="str">
        <f t="shared" ca="1" si="112"/>
        <v/>
      </c>
      <c r="W528" s="31" t="str">
        <f t="shared" ca="1" si="113"/>
        <v/>
      </c>
      <c r="X528" s="31" t="str">
        <f t="shared" ca="1" si="114"/>
        <v/>
      </c>
      <c r="Y528" s="31" t="str">
        <f t="shared" ca="1" si="115"/>
        <v/>
      </c>
      <c r="Z528" s="31" t="str">
        <f t="shared" ca="1" si="116"/>
        <v/>
      </c>
    </row>
    <row r="529" spans="1:26" ht="20">
      <c r="A529"/>
      <c r="F529" s="160" t="s">
        <v>819</v>
      </c>
      <c r="G529" s="160" t="s">
        <v>864</v>
      </c>
      <c r="H529" s="160">
        <v>4</v>
      </c>
      <c r="I529" s="160">
        <v>45</v>
      </c>
      <c r="J529" s="162" t="str">
        <f t="shared" si="104"/>
        <v>中３</v>
      </c>
      <c r="K529" s="162" t="str">
        <f t="shared" si="105"/>
        <v>H30</v>
      </c>
      <c r="L529" s="162" t="str">
        <f t="shared" si="107"/>
        <v>H30_中３</v>
      </c>
      <c r="M529" s="162">
        <f>+MATCH(K529&amp;"_"&amp;qidlist!J529,original!$1:$1,0)+2</f>
        <v>39</v>
      </c>
      <c r="N529" s="162" t="str">
        <f>+"qestionlist!"&amp;ADDRESS(1,MATCH(K529&amp;"_"&amp;qidlist!J529,original!$1:$1,0)+1)&amp;":"&amp;ADDRESS(10000,MATCH(K529&amp;"_"&amp;qidlist!J529,original!$1:$1,0)+1)</f>
        <v>qestionlist!$AL$1:$AL$10000</v>
      </c>
      <c r="O529" s="163" t="str">
        <f ca="1">+INDEX(qestionlist!AR:AR,MATCH(qidlist!I529,INDIRECT(qidlist!N529),0))</f>
        <v>就職に役立つことが学べる_進路</v>
      </c>
      <c r="P529" s="163" t="str">
        <f ca="1">+INDEX(qes_num_corr!K:K,MATCH(qidlist!O529,qes_num_corr!I:I,0),0)</f>
        <v>q75</v>
      </c>
      <c r="Q529" s="31" t="str">
        <f t="shared" ca="1" si="106"/>
        <v>中3q75</v>
      </c>
      <c r="R529" s="31" t="str">
        <f t="shared" ca="1" si="108"/>
        <v>自分が将来，職業や仕事に就くために役立つことが学べること</v>
      </c>
      <c r="S529" s="31" t="str">
        <f t="shared" ca="1" si="109"/>
        <v>当てはまる</v>
      </c>
      <c r="T529" s="31" t="str">
        <f t="shared" ca="1" si="110"/>
        <v>どちらかと
いえば，当てはまる</v>
      </c>
      <c r="U529" s="31" t="str">
        <f t="shared" ca="1" si="111"/>
        <v>どちらかと
いえば，当てはまらない</v>
      </c>
      <c r="V529" s="31" t="str">
        <f t="shared" ca="1" si="112"/>
        <v>当てはまらない</v>
      </c>
      <c r="W529" s="31" t="str">
        <f t="shared" ca="1" si="113"/>
        <v/>
      </c>
      <c r="X529" s="31" t="str">
        <f t="shared" ca="1" si="114"/>
        <v/>
      </c>
      <c r="Y529" s="31" t="str">
        <f t="shared" ca="1" si="115"/>
        <v/>
      </c>
      <c r="Z529" s="31" t="str">
        <f t="shared" ca="1" si="116"/>
        <v/>
      </c>
    </row>
    <row r="530" spans="1:26" ht="20">
      <c r="A530"/>
      <c r="F530" s="160" t="s">
        <v>819</v>
      </c>
      <c r="G530" s="160" t="s">
        <v>865</v>
      </c>
      <c r="H530" s="160">
        <v>4</v>
      </c>
      <c r="I530" s="160">
        <v>46</v>
      </c>
      <c r="J530" s="162" t="str">
        <f t="shared" si="104"/>
        <v>中３</v>
      </c>
      <c r="K530" s="162" t="str">
        <f t="shared" si="105"/>
        <v>H30</v>
      </c>
      <c r="L530" s="162" t="str">
        <f t="shared" si="107"/>
        <v>H30_中３</v>
      </c>
      <c r="M530" s="162">
        <f>+MATCH(K530&amp;"_"&amp;qidlist!J530,original!$1:$1,0)+2</f>
        <v>39</v>
      </c>
      <c r="N530" s="162" t="str">
        <f>+"qestionlist!"&amp;ADDRESS(1,MATCH(K530&amp;"_"&amp;qidlist!J530,original!$1:$1,0)+1)&amp;":"&amp;ADDRESS(10000,MATCH(K530&amp;"_"&amp;qidlist!J530,original!$1:$1,0)+1)</f>
        <v>qestionlist!$AL$1:$AL$10000</v>
      </c>
      <c r="O530" s="163" t="str">
        <f ca="1">+INDEX(qestionlist!AR:AR,MATCH(qidlist!I530,INDIRECT(qidlist!N530),0))</f>
        <v>やりたい勉強や部活動ができる_進路</v>
      </c>
      <c r="P530" s="163" t="str">
        <f ca="1">+INDEX(qes_num_corr!K:K,MATCH(qidlist!O530,qes_num_corr!I:I,0),0)</f>
        <v>q76</v>
      </c>
      <c r="Q530" s="31" t="str">
        <f t="shared" ca="1" si="106"/>
        <v>中3q76</v>
      </c>
      <c r="R530" s="31" t="str">
        <f t="shared" ca="1" si="108"/>
        <v>自分がやりたい勉強や部活動ができること</v>
      </c>
      <c r="S530" s="31" t="str">
        <f t="shared" ca="1" si="109"/>
        <v>当てはまる</v>
      </c>
      <c r="T530" s="31" t="str">
        <f t="shared" ca="1" si="110"/>
        <v>どちらかと
いえば，当てはまる</v>
      </c>
      <c r="U530" s="31" t="str">
        <f t="shared" ca="1" si="111"/>
        <v>どちらかと
いえば，当てはまらない</v>
      </c>
      <c r="V530" s="31" t="str">
        <f t="shared" ca="1" si="112"/>
        <v>当てはまらない</v>
      </c>
      <c r="W530" s="31" t="str">
        <f t="shared" ca="1" si="113"/>
        <v/>
      </c>
      <c r="X530" s="31" t="str">
        <f t="shared" ca="1" si="114"/>
        <v/>
      </c>
      <c r="Y530" s="31" t="str">
        <f t="shared" ca="1" si="115"/>
        <v/>
      </c>
      <c r="Z530" s="31" t="str">
        <f t="shared" ca="1" si="116"/>
        <v/>
      </c>
    </row>
    <row r="531" spans="1:26" ht="20">
      <c r="A531"/>
      <c r="F531" s="160" t="s">
        <v>819</v>
      </c>
      <c r="G531" s="160" t="s">
        <v>866</v>
      </c>
      <c r="H531" s="160">
        <v>4</v>
      </c>
      <c r="I531" s="160">
        <v>47</v>
      </c>
      <c r="J531" s="162" t="str">
        <f t="shared" si="104"/>
        <v>中３</v>
      </c>
      <c r="K531" s="162" t="str">
        <f t="shared" si="105"/>
        <v>H30</v>
      </c>
      <c r="L531" s="162" t="str">
        <f t="shared" si="107"/>
        <v>H30_中３</v>
      </c>
      <c r="M531" s="162">
        <f>+MATCH(K531&amp;"_"&amp;qidlist!J531,original!$1:$1,0)+2</f>
        <v>39</v>
      </c>
      <c r="N531" s="162" t="str">
        <f>+"qestionlist!"&amp;ADDRESS(1,MATCH(K531&amp;"_"&amp;qidlist!J531,original!$1:$1,0)+1)&amp;":"&amp;ADDRESS(10000,MATCH(K531&amp;"_"&amp;qidlist!J531,original!$1:$1,0)+1)</f>
        <v>qestionlist!$AL$1:$AL$10000</v>
      </c>
      <c r="O531" s="163" t="str">
        <f ca="1">+INDEX(qestionlist!AR:AR,MATCH(qidlist!I531,INDIRECT(qidlist!N531),0))</f>
        <v>学力に合っている_進路</v>
      </c>
      <c r="P531" s="163" t="str">
        <f ca="1">+INDEX(qes_num_corr!K:K,MATCH(qidlist!O531,qes_num_corr!I:I,0),0)</f>
        <v>q77</v>
      </c>
      <c r="Q531" s="31" t="str">
        <f t="shared" ca="1" si="106"/>
        <v>中3q77</v>
      </c>
      <c r="R531" s="31" t="str">
        <f t="shared" ca="1" si="108"/>
        <v>自分の学力に合っていること</v>
      </c>
      <c r="S531" s="31" t="str">
        <f t="shared" ca="1" si="109"/>
        <v>当てはまる</v>
      </c>
      <c r="T531" s="31" t="str">
        <f t="shared" ca="1" si="110"/>
        <v>どちらかと
いえば，当てはまる</v>
      </c>
      <c r="U531" s="31" t="str">
        <f t="shared" ca="1" si="111"/>
        <v>どちらかと
いえば，当てはまらない</v>
      </c>
      <c r="V531" s="31" t="str">
        <f t="shared" ca="1" si="112"/>
        <v>当てはまらない</v>
      </c>
      <c r="W531" s="31" t="str">
        <f t="shared" ca="1" si="113"/>
        <v/>
      </c>
      <c r="X531" s="31" t="str">
        <f t="shared" ca="1" si="114"/>
        <v/>
      </c>
      <c r="Y531" s="31" t="str">
        <f t="shared" ca="1" si="115"/>
        <v/>
      </c>
      <c r="Z531" s="31" t="str">
        <f t="shared" ca="1" si="116"/>
        <v/>
      </c>
    </row>
    <row r="532" spans="1:26" ht="20">
      <c r="A532"/>
      <c r="F532" s="160" t="s">
        <v>819</v>
      </c>
      <c r="G532" s="160" t="s">
        <v>867</v>
      </c>
      <c r="H532" s="160">
        <v>4</v>
      </c>
      <c r="I532" s="160">
        <v>48</v>
      </c>
      <c r="J532" s="162" t="str">
        <f t="shared" si="104"/>
        <v>中３</v>
      </c>
      <c r="K532" s="162" t="str">
        <f t="shared" si="105"/>
        <v>H30</v>
      </c>
      <c r="L532" s="162" t="str">
        <f t="shared" si="107"/>
        <v>H30_中３</v>
      </c>
      <c r="M532" s="162">
        <f>+MATCH(K532&amp;"_"&amp;qidlist!J532,original!$1:$1,0)+2</f>
        <v>39</v>
      </c>
      <c r="N532" s="162" t="str">
        <f>+"qestionlist!"&amp;ADDRESS(1,MATCH(K532&amp;"_"&amp;qidlist!J532,original!$1:$1,0)+1)&amp;":"&amp;ADDRESS(10000,MATCH(K532&amp;"_"&amp;qidlist!J532,original!$1:$1,0)+1)</f>
        <v>qestionlist!$AL$1:$AL$10000</v>
      </c>
      <c r="O532" s="163" t="str">
        <f ca="1">+INDEX(qestionlist!AR:AR,MATCH(qidlist!I532,INDIRECT(qidlist!N532),0))</f>
        <v>個性や特技が生かせる_進路</v>
      </c>
      <c r="P532" s="163" t="str">
        <f ca="1">+INDEX(qes_num_corr!K:K,MATCH(qidlist!O532,qes_num_corr!I:I,0),0)</f>
        <v>q78</v>
      </c>
      <c r="Q532" s="31" t="str">
        <f t="shared" ca="1" si="106"/>
        <v>中3q78</v>
      </c>
      <c r="R532" s="31" t="str">
        <f t="shared" ca="1" si="108"/>
        <v>自分の個性や特技が生かせること</v>
      </c>
      <c r="S532" s="31" t="str">
        <f t="shared" ca="1" si="109"/>
        <v>当てはまる</v>
      </c>
      <c r="T532" s="31" t="str">
        <f t="shared" ca="1" si="110"/>
        <v>どちらかと
いえば，当てはまる</v>
      </c>
      <c r="U532" s="31" t="str">
        <f t="shared" ca="1" si="111"/>
        <v>どちらかと
いえば，当てはまらない</v>
      </c>
      <c r="V532" s="31" t="str">
        <f t="shared" ca="1" si="112"/>
        <v>当てはまらない</v>
      </c>
      <c r="W532" s="31" t="str">
        <f t="shared" ca="1" si="113"/>
        <v/>
      </c>
      <c r="X532" s="31" t="str">
        <f t="shared" ca="1" si="114"/>
        <v/>
      </c>
      <c r="Y532" s="31" t="str">
        <f t="shared" ca="1" si="115"/>
        <v/>
      </c>
      <c r="Z532" s="31" t="str">
        <f t="shared" ca="1" si="116"/>
        <v/>
      </c>
    </row>
    <row r="533" spans="1:26" ht="20">
      <c r="A533"/>
      <c r="F533" s="160" t="s">
        <v>819</v>
      </c>
      <c r="G533" s="160" t="s">
        <v>868</v>
      </c>
      <c r="H533" s="160">
        <v>4</v>
      </c>
      <c r="I533" s="160">
        <v>49</v>
      </c>
      <c r="J533" s="162" t="str">
        <f t="shared" si="104"/>
        <v>中３</v>
      </c>
      <c r="K533" s="162" t="str">
        <f t="shared" si="105"/>
        <v>H30</v>
      </c>
      <c r="L533" s="162" t="str">
        <f t="shared" si="107"/>
        <v>H30_中３</v>
      </c>
      <c r="M533" s="162">
        <f>+MATCH(K533&amp;"_"&amp;qidlist!J533,original!$1:$1,0)+2</f>
        <v>39</v>
      </c>
      <c r="N533" s="162" t="str">
        <f>+"qestionlist!"&amp;ADDRESS(1,MATCH(K533&amp;"_"&amp;qidlist!J533,original!$1:$1,0)+1)&amp;":"&amp;ADDRESS(10000,MATCH(K533&amp;"_"&amp;qidlist!J533,original!$1:$1,0)+1)</f>
        <v>qestionlist!$AL$1:$AL$10000</v>
      </c>
      <c r="O533" s="163" t="str">
        <f ca="1">+INDEX(qestionlist!AR:AR,MATCH(qidlist!I533,INDIRECT(qidlist!N533),0))</f>
        <v>先生の話_進路</v>
      </c>
      <c r="P533" s="163" t="str">
        <f ca="1">+INDEX(qes_num_corr!K:K,MATCH(qidlist!O533,qes_num_corr!I:I,0),0)</f>
        <v>q79</v>
      </c>
      <c r="Q533" s="31" t="str">
        <f t="shared" ca="1" si="106"/>
        <v>中3q79</v>
      </c>
      <c r="R533" s="31" t="str">
        <f t="shared" ca="1" si="108"/>
        <v>中学校の先生の話</v>
      </c>
      <c r="S533" s="31" t="str">
        <f t="shared" ca="1" si="109"/>
        <v>当てはまる</v>
      </c>
      <c r="T533" s="31" t="str">
        <f t="shared" ca="1" si="110"/>
        <v>どちらかと
いえば，当てはまる</v>
      </c>
      <c r="U533" s="31" t="str">
        <f t="shared" ca="1" si="111"/>
        <v>どちらかと
いえば，当てはまらない</v>
      </c>
      <c r="V533" s="31" t="str">
        <f t="shared" ca="1" si="112"/>
        <v>当てはまらない</v>
      </c>
      <c r="W533" s="31" t="str">
        <f t="shared" ca="1" si="113"/>
        <v/>
      </c>
      <c r="X533" s="31" t="str">
        <f t="shared" ca="1" si="114"/>
        <v/>
      </c>
      <c r="Y533" s="31" t="str">
        <f t="shared" ca="1" si="115"/>
        <v/>
      </c>
      <c r="Z533" s="31" t="str">
        <f t="shared" ca="1" si="116"/>
        <v/>
      </c>
    </row>
    <row r="534" spans="1:26" ht="20">
      <c r="A534"/>
      <c r="F534" s="160" t="s">
        <v>819</v>
      </c>
      <c r="G534" s="160" t="s">
        <v>869</v>
      </c>
      <c r="H534" s="160">
        <v>4</v>
      </c>
      <c r="I534" s="160">
        <v>50</v>
      </c>
      <c r="J534" s="162" t="str">
        <f t="shared" si="104"/>
        <v>中３</v>
      </c>
      <c r="K534" s="162" t="str">
        <f t="shared" si="105"/>
        <v>H30</v>
      </c>
      <c r="L534" s="162" t="str">
        <f t="shared" si="107"/>
        <v>H30_中３</v>
      </c>
      <c r="M534" s="162">
        <f>+MATCH(K534&amp;"_"&amp;qidlist!J534,original!$1:$1,0)+2</f>
        <v>39</v>
      </c>
      <c r="N534" s="162" t="str">
        <f>+"qestionlist!"&amp;ADDRESS(1,MATCH(K534&amp;"_"&amp;qidlist!J534,original!$1:$1,0)+1)&amp;":"&amp;ADDRESS(10000,MATCH(K534&amp;"_"&amp;qidlist!J534,original!$1:$1,0)+1)</f>
        <v>qestionlist!$AL$1:$AL$10000</v>
      </c>
      <c r="O534" s="163" t="str">
        <f ca="1">+INDEX(qestionlist!AR:AR,MATCH(qidlist!I534,INDIRECT(qidlist!N534),0))</f>
        <v>家の人の話_進路</v>
      </c>
      <c r="P534" s="163" t="str">
        <f ca="1">+INDEX(qes_num_corr!K:K,MATCH(qidlist!O534,qes_num_corr!I:I,0),0)</f>
        <v>q80</v>
      </c>
      <c r="Q534" s="31" t="str">
        <f t="shared" ca="1" si="106"/>
        <v>中3q80</v>
      </c>
      <c r="R534" s="31" t="str">
        <f t="shared" ca="1" si="108"/>
        <v>家の人の話</v>
      </c>
      <c r="S534" s="31" t="str">
        <f t="shared" ca="1" si="109"/>
        <v>当てはまる</v>
      </c>
      <c r="T534" s="31" t="str">
        <f t="shared" ca="1" si="110"/>
        <v>どちらかと
いえば，当てはまる</v>
      </c>
      <c r="U534" s="31" t="str">
        <f t="shared" ca="1" si="111"/>
        <v>どちらかと
いえば，当てはまらない</v>
      </c>
      <c r="V534" s="31" t="str">
        <f t="shared" ca="1" si="112"/>
        <v>当てはまらない</v>
      </c>
      <c r="W534" s="31" t="str">
        <f t="shared" ca="1" si="113"/>
        <v/>
      </c>
      <c r="X534" s="31" t="str">
        <f t="shared" ca="1" si="114"/>
        <v/>
      </c>
      <c r="Y534" s="31" t="str">
        <f t="shared" ca="1" si="115"/>
        <v/>
      </c>
      <c r="Z534" s="31" t="str">
        <f t="shared" ca="1" si="116"/>
        <v/>
      </c>
    </row>
    <row r="535" spans="1:26" ht="20">
      <c r="A535"/>
      <c r="F535" s="160" t="s">
        <v>819</v>
      </c>
      <c r="G535" s="160" t="s">
        <v>870</v>
      </c>
      <c r="H535" s="160">
        <v>4</v>
      </c>
      <c r="I535" s="160">
        <v>51</v>
      </c>
      <c r="J535" s="162" t="str">
        <f t="shared" si="104"/>
        <v>中３</v>
      </c>
      <c r="K535" s="162" t="str">
        <f t="shared" si="105"/>
        <v>H30</v>
      </c>
      <c r="L535" s="162" t="str">
        <f t="shared" si="107"/>
        <v>H30_中３</v>
      </c>
      <c r="M535" s="162">
        <f>+MATCH(K535&amp;"_"&amp;qidlist!J535,original!$1:$1,0)+2</f>
        <v>39</v>
      </c>
      <c r="N535" s="162" t="str">
        <f>+"qestionlist!"&amp;ADDRESS(1,MATCH(K535&amp;"_"&amp;qidlist!J535,original!$1:$1,0)+1)&amp;":"&amp;ADDRESS(10000,MATCH(K535&amp;"_"&amp;qidlist!J535,original!$1:$1,0)+1)</f>
        <v>qestionlist!$AL$1:$AL$10000</v>
      </c>
      <c r="O535" s="163" t="str">
        <f ca="1">+INDEX(qestionlist!AR:AR,MATCH(qidlist!I535,INDIRECT(qidlist!N535),0))</f>
        <v>見学会_進路</v>
      </c>
      <c r="P535" s="163" t="str">
        <f ca="1">+INDEX(qes_num_corr!K:K,MATCH(qidlist!O535,qes_num_corr!I:I,0),0)</f>
        <v>q81</v>
      </c>
      <c r="Q535" s="31" t="str">
        <f t="shared" ca="1" si="106"/>
        <v>中3q81</v>
      </c>
      <c r="R535" s="31" t="str">
        <f t="shared" ca="1" si="108"/>
        <v>高校の見学会などに参加し，自分で進路先を見ること</v>
      </c>
      <c r="S535" s="31" t="str">
        <f t="shared" ca="1" si="109"/>
        <v>当てはまる</v>
      </c>
      <c r="T535" s="31" t="str">
        <f t="shared" ca="1" si="110"/>
        <v>どちらかと
いえば，当てはまる</v>
      </c>
      <c r="U535" s="31" t="str">
        <f t="shared" ca="1" si="111"/>
        <v>どちらかと
いえば，当てはまらない</v>
      </c>
      <c r="V535" s="31" t="str">
        <f t="shared" ca="1" si="112"/>
        <v>当てはまらない</v>
      </c>
      <c r="W535" s="31" t="str">
        <f t="shared" ca="1" si="113"/>
        <v/>
      </c>
      <c r="X535" s="31" t="str">
        <f t="shared" ca="1" si="114"/>
        <v/>
      </c>
      <c r="Y535" s="31" t="str">
        <f t="shared" ca="1" si="115"/>
        <v/>
      </c>
      <c r="Z535" s="31" t="str">
        <f t="shared" ca="1" si="116"/>
        <v/>
      </c>
    </row>
    <row r="536" spans="1:26" ht="20">
      <c r="A536"/>
      <c r="F536" s="160" t="s">
        <v>819</v>
      </c>
      <c r="G536" s="160" t="s">
        <v>871</v>
      </c>
      <c r="H536" s="160">
        <v>4</v>
      </c>
      <c r="I536" s="160">
        <v>52</v>
      </c>
      <c r="J536" s="162" t="str">
        <f t="shared" si="104"/>
        <v>中３</v>
      </c>
      <c r="K536" s="162" t="str">
        <f t="shared" si="105"/>
        <v>H30</v>
      </c>
      <c r="L536" s="162" t="str">
        <f t="shared" si="107"/>
        <v>H30_中３</v>
      </c>
      <c r="M536" s="162">
        <f>+MATCH(K536&amp;"_"&amp;qidlist!J536,original!$1:$1,0)+2</f>
        <v>39</v>
      </c>
      <c r="N536" s="162" t="str">
        <f>+"qestionlist!"&amp;ADDRESS(1,MATCH(K536&amp;"_"&amp;qidlist!J536,original!$1:$1,0)+1)&amp;":"&amp;ADDRESS(10000,MATCH(K536&amp;"_"&amp;qidlist!J536,original!$1:$1,0)+1)</f>
        <v>qestionlist!$AL$1:$AL$10000</v>
      </c>
      <c r="O536" s="163" t="str">
        <f ca="1">+INDEX(qestionlist!AR:AR,MATCH(qidlist!I536,INDIRECT(qidlist!N536),0))</f>
        <v>友達や先輩の話し_進路</v>
      </c>
      <c r="P536" s="163" t="str">
        <f ca="1">+INDEX(qes_num_corr!K:K,MATCH(qidlist!O536,qes_num_corr!I:I,0),0)</f>
        <v>q82</v>
      </c>
      <c r="Q536" s="31" t="str">
        <f t="shared" ca="1" si="106"/>
        <v>中3q82</v>
      </c>
      <c r="R536" s="31" t="str">
        <f t="shared" ca="1" si="108"/>
        <v>友達や先輩の話</v>
      </c>
      <c r="S536" s="31" t="str">
        <f t="shared" ca="1" si="109"/>
        <v>当てはまる</v>
      </c>
      <c r="T536" s="31" t="str">
        <f t="shared" ca="1" si="110"/>
        <v>どちらかと
いえば，当てはまる</v>
      </c>
      <c r="U536" s="31" t="str">
        <f t="shared" ca="1" si="111"/>
        <v>どちらかと
いえば，当てはまらない</v>
      </c>
      <c r="V536" s="31" t="str">
        <f t="shared" ca="1" si="112"/>
        <v>当てはまらない</v>
      </c>
      <c r="W536" s="31" t="str">
        <f t="shared" ca="1" si="113"/>
        <v/>
      </c>
      <c r="X536" s="31" t="str">
        <f t="shared" ca="1" si="114"/>
        <v/>
      </c>
      <c r="Y536" s="31" t="str">
        <f t="shared" ca="1" si="115"/>
        <v/>
      </c>
      <c r="Z536" s="31" t="str">
        <f t="shared" ca="1" si="116"/>
        <v/>
      </c>
    </row>
    <row r="537" spans="1:26" ht="20">
      <c r="A537"/>
      <c r="F537" s="160" t="s">
        <v>819</v>
      </c>
      <c r="G537" s="160" t="s">
        <v>872</v>
      </c>
      <c r="H537" s="160">
        <v>4</v>
      </c>
      <c r="I537" s="160">
        <v>53</v>
      </c>
      <c r="J537" s="162" t="str">
        <f t="shared" si="104"/>
        <v>中３</v>
      </c>
      <c r="K537" s="162" t="str">
        <f t="shared" si="105"/>
        <v>H30</v>
      </c>
      <c r="L537" s="162" t="str">
        <f t="shared" si="107"/>
        <v>H30_中３</v>
      </c>
      <c r="M537" s="162">
        <f>+MATCH(K537&amp;"_"&amp;qidlist!J537,original!$1:$1,0)+2</f>
        <v>39</v>
      </c>
      <c r="N537" s="162" t="str">
        <f>+"qestionlist!"&amp;ADDRESS(1,MATCH(K537&amp;"_"&amp;qidlist!J537,original!$1:$1,0)+1)&amp;":"&amp;ADDRESS(10000,MATCH(K537&amp;"_"&amp;qidlist!J537,original!$1:$1,0)+1)</f>
        <v>qestionlist!$AL$1:$AL$10000</v>
      </c>
      <c r="O537" s="163" t="str">
        <f ca="1">+INDEX(qestionlist!AR:AR,MATCH(qidlist!I537,INDIRECT(qidlist!N537),0))</f>
        <v>登下校時刻を守る_３達</v>
      </c>
      <c r="P537" s="163" t="str">
        <f ca="1">+INDEX(qes_num_corr!K:K,MATCH(qidlist!O537,qes_num_corr!I:I,0),0)</f>
        <v>q120</v>
      </c>
      <c r="Q537" s="31" t="str">
        <f t="shared" ca="1" si="106"/>
        <v>中3q120</v>
      </c>
      <c r="R537" s="31" t="str">
        <f t="shared" ca="1" si="108"/>
        <v>登下校時刻を守ることができていますか</v>
      </c>
      <c r="S537" s="31" t="str">
        <f t="shared" ca="1" si="109"/>
        <v>よくできる</v>
      </c>
      <c r="T537" s="31" t="str">
        <f t="shared" ca="1" si="110"/>
        <v>だいたいできる</v>
      </c>
      <c r="U537" s="31" t="str">
        <f t="shared" ca="1" si="111"/>
        <v>あまりできない</v>
      </c>
      <c r="V537" s="31" t="str">
        <f t="shared" ca="1" si="112"/>
        <v>できない</v>
      </c>
      <c r="W537" s="31" t="str">
        <f t="shared" ca="1" si="113"/>
        <v/>
      </c>
      <c r="X537" s="31" t="str">
        <f t="shared" ca="1" si="114"/>
        <v/>
      </c>
      <c r="Y537" s="31" t="str">
        <f t="shared" ca="1" si="115"/>
        <v/>
      </c>
      <c r="Z537" s="31" t="str">
        <f t="shared" ca="1" si="116"/>
        <v/>
      </c>
    </row>
    <row r="538" spans="1:26" ht="20">
      <c r="A538"/>
      <c r="F538" s="160" t="s">
        <v>819</v>
      </c>
      <c r="G538" s="160" t="s">
        <v>873</v>
      </c>
      <c r="H538" s="160">
        <v>4</v>
      </c>
      <c r="I538" s="160">
        <v>54</v>
      </c>
      <c r="J538" s="162" t="str">
        <f t="shared" si="104"/>
        <v>中３</v>
      </c>
      <c r="K538" s="162" t="str">
        <f t="shared" si="105"/>
        <v>H30</v>
      </c>
      <c r="L538" s="162" t="str">
        <f t="shared" si="107"/>
        <v>H30_中３</v>
      </c>
      <c r="M538" s="162">
        <f>+MATCH(K538&amp;"_"&amp;qidlist!J538,original!$1:$1,0)+2</f>
        <v>39</v>
      </c>
      <c r="N538" s="162" t="str">
        <f>+"qestionlist!"&amp;ADDRESS(1,MATCH(K538&amp;"_"&amp;qidlist!J538,original!$1:$1,0)+1)&amp;":"&amp;ADDRESS(10000,MATCH(K538&amp;"_"&amp;qidlist!J538,original!$1:$1,0)+1)</f>
        <v>qestionlist!$AL$1:$AL$10000</v>
      </c>
      <c r="O538" s="163" t="str">
        <f ca="1">+INDEX(qestionlist!AR:AR,MATCH(qidlist!I538,INDIRECT(qidlist!N538),0))</f>
        <v>授業開始時刻を守る_３達</v>
      </c>
      <c r="P538" s="163" t="str">
        <f ca="1">+INDEX(qes_num_corr!K:K,MATCH(qidlist!O538,qes_num_corr!I:I,0),0)</f>
        <v>q121</v>
      </c>
      <c r="Q538" s="31" t="str">
        <f t="shared" ca="1" si="106"/>
        <v>中3q121</v>
      </c>
      <c r="R538" s="31" t="str">
        <f t="shared" ca="1" si="108"/>
        <v>授業や活動の始まる時刻を守ることができていますか</v>
      </c>
      <c r="S538" s="31" t="str">
        <f t="shared" ca="1" si="109"/>
        <v>よくできる</v>
      </c>
      <c r="T538" s="31" t="str">
        <f t="shared" ca="1" si="110"/>
        <v>だいたいできる</v>
      </c>
      <c r="U538" s="31" t="str">
        <f t="shared" ca="1" si="111"/>
        <v>あまりできない</v>
      </c>
      <c r="V538" s="31" t="str">
        <f t="shared" ca="1" si="112"/>
        <v>できない</v>
      </c>
      <c r="W538" s="31" t="str">
        <f t="shared" ca="1" si="113"/>
        <v/>
      </c>
      <c r="X538" s="31" t="str">
        <f t="shared" ca="1" si="114"/>
        <v/>
      </c>
      <c r="Y538" s="31" t="str">
        <f t="shared" ca="1" si="115"/>
        <v/>
      </c>
      <c r="Z538" s="31" t="str">
        <f t="shared" ca="1" si="116"/>
        <v/>
      </c>
    </row>
    <row r="539" spans="1:26" ht="20">
      <c r="A539"/>
      <c r="F539" s="160" t="s">
        <v>819</v>
      </c>
      <c r="G539" s="160" t="s">
        <v>874</v>
      </c>
      <c r="H539" s="160">
        <v>4</v>
      </c>
      <c r="I539" s="160">
        <v>55</v>
      </c>
      <c r="J539" s="162" t="str">
        <f t="shared" si="104"/>
        <v>中３</v>
      </c>
      <c r="K539" s="162" t="str">
        <f t="shared" si="105"/>
        <v>H30</v>
      </c>
      <c r="L539" s="162" t="str">
        <f t="shared" si="107"/>
        <v>H30_中３</v>
      </c>
      <c r="M539" s="162">
        <f>+MATCH(K539&amp;"_"&amp;qidlist!J539,original!$1:$1,0)+2</f>
        <v>39</v>
      </c>
      <c r="N539" s="162" t="str">
        <f>+"qestionlist!"&amp;ADDRESS(1,MATCH(K539&amp;"_"&amp;qidlist!J539,original!$1:$1,0)+1)&amp;":"&amp;ADDRESS(10000,MATCH(K539&amp;"_"&amp;qidlist!J539,original!$1:$1,0)+1)</f>
        <v>qestionlist!$AL$1:$AL$10000</v>
      </c>
      <c r="O539" s="163" t="str">
        <f ca="1">+INDEX(qestionlist!AR:AR,MATCH(qidlist!I539,INDIRECT(qidlist!N539),0))</f>
        <v>脱いだ履物のかかとをそろえる_３達</v>
      </c>
      <c r="P539" s="163" t="str">
        <f ca="1">+INDEX(qes_num_corr!K:K,MATCH(qidlist!O539,qes_num_corr!I:I,0),0)</f>
        <v>q122</v>
      </c>
      <c r="Q539" s="31" t="str">
        <f t="shared" ca="1" si="106"/>
        <v>中3q122</v>
      </c>
      <c r="R539" s="31" t="str">
        <f t="shared" ca="1" si="108"/>
        <v>脱いだはき物のかかとをそろえることができていますか</v>
      </c>
      <c r="S539" s="31" t="str">
        <f t="shared" ca="1" si="109"/>
        <v>よくできる</v>
      </c>
      <c r="T539" s="31" t="str">
        <f t="shared" ca="1" si="110"/>
        <v>だいたいできる</v>
      </c>
      <c r="U539" s="31" t="str">
        <f t="shared" ca="1" si="111"/>
        <v>あまりできない</v>
      </c>
      <c r="V539" s="31" t="str">
        <f t="shared" ca="1" si="112"/>
        <v>できない</v>
      </c>
      <c r="W539" s="31" t="str">
        <f t="shared" ca="1" si="113"/>
        <v/>
      </c>
      <c r="X539" s="31" t="str">
        <f t="shared" ca="1" si="114"/>
        <v/>
      </c>
      <c r="Y539" s="31" t="str">
        <f t="shared" ca="1" si="115"/>
        <v/>
      </c>
      <c r="Z539" s="31" t="str">
        <f t="shared" ca="1" si="116"/>
        <v/>
      </c>
    </row>
    <row r="540" spans="1:26" ht="20">
      <c r="A540"/>
      <c r="F540" s="160" t="s">
        <v>819</v>
      </c>
      <c r="G540" s="160" t="s">
        <v>875</v>
      </c>
      <c r="H540" s="160">
        <v>4</v>
      </c>
      <c r="I540" s="160">
        <v>56</v>
      </c>
      <c r="J540" s="162" t="str">
        <f t="shared" si="104"/>
        <v>中３</v>
      </c>
      <c r="K540" s="162" t="str">
        <f t="shared" si="105"/>
        <v>H30</v>
      </c>
      <c r="L540" s="162" t="str">
        <f t="shared" si="107"/>
        <v>H30_中３</v>
      </c>
      <c r="M540" s="162">
        <f>+MATCH(K540&amp;"_"&amp;qidlist!J540,original!$1:$1,0)+2</f>
        <v>39</v>
      </c>
      <c r="N540" s="162" t="str">
        <f>+"qestionlist!"&amp;ADDRESS(1,MATCH(K540&amp;"_"&amp;qidlist!J540,original!$1:$1,0)+1)&amp;":"&amp;ADDRESS(10000,MATCH(K540&amp;"_"&amp;qidlist!J540,original!$1:$1,0)+1)</f>
        <v>qestionlist!$AL$1:$AL$10000</v>
      </c>
      <c r="O540" s="163" t="str">
        <f ca="1">+INDEX(qestionlist!AR:AR,MATCH(qidlist!I540,INDIRECT(qidlist!N540),0))</f>
        <v>身の回りの整理整頓ができる_３達</v>
      </c>
      <c r="P540" s="163" t="str">
        <f ca="1">+INDEX(qes_num_corr!K:K,MATCH(qidlist!O540,qes_num_corr!I:I,0),0)</f>
        <v>q123</v>
      </c>
      <c r="Q540" s="31" t="str">
        <f t="shared" ca="1" si="106"/>
        <v>中3q123</v>
      </c>
      <c r="R540" s="31" t="str">
        <f t="shared" ca="1" si="108"/>
        <v>机やロッカーの中，身の回りの整理整とんをすることができていますか</v>
      </c>
      <c r="S540" s="31" t="str">
        <f t="shared" ca="1" si="109"/>
        <v>よくできる</v>
      </c>
      <c r="T540" s="31" t="str">
        <f t="shared" ca="1" si="110"/>
        <v>だいたいできる</v>
      </c>
      <c r="U540" s="31" t="str">
        <f t="shared" ca="1" si="111"/>
        <v>あまりできない</v>
      </c>
      <c r="V540" s="31" t="str">
        <f t="shared" ca="1" si="112"/>
        <v>できない</v>
      </c>
      <c r="W540" s="31" t="str">
        <f t="shared" ca="1" si="113"/>
        <v/>
      </c>
      <c r="X540" s="31" t="str">
        <f t="shared" ca="1" si="114"/>
        <v/>
      </c>
      <c r="Y540" s="31" t="str">
        <f t="shared" ca="1" si="115"/>
        <v/>
      </c>
      <c r="Z540" s="31" t="str">
        <f t="shared" ca="1" si="116"/>
        <v/>
      </c>
    </row>
    <row r="541" spans="1:26" ht="20">
      <c r="A541"/>
      <c r="F541" s="160" t="s">
        <v>819</v>
      </c>
      <c r="G541" s="160" t="s">
        <v>876</v>
      </c>
      <c r="H541" s="160">
        <v>4</v>
      </c>
      <c r="I541" s="160">
        <v>57</v>
      </c>
      <c r="J541" s="162" t="str">
        <f t="shared" si="104"/>
        <v>中３</v>
      </c>
      <c r="K541" s="162" t="str">
        <f t="shared" si="105"/>
        <v>H30</v>
      </c>
      <c r="L541" s="162" t="str">
        <f t="shared" si="107"/>
        <v>H30_中３</v>
      </c>
      <c r="M541" s="162">
        <f>+MATCH(K541&amp;"_"&amp;qidlist!J541,original!$1:$1,0)+2</f>
        <v>39</v>
      </c>
      <c r="N541" s="162" t="str">
        <f>+"qestionlist!"&amp;ADDRESS(1,MATCH(K541&amp;"_"&amp;qidlist!J541,original!$1:$1,0)+1)&amp;":"&amp;ADDRESS(10000,MATCH(K541&amp;"_"&amp;qidlist!J541,original!$1:$1,0)+1)</f>
        <v>qestionlist!$AL$1:$AL$10000</v>
      </c>
      <c r="O541" s="163" t="str">
        <f ca="1">+INDEX(qestionlist!AR:AR,MATCH(qidlist!I541,INDIRECT(qidlist!N541),0))</f>
        <v>誰に対しても進んであいさつができる_３達</v>
      </c>
      <c r="P541" s="163" t="str">
        <f ca="1">+INDEX(qes_num_corr!K:K,MATCH(qidlist!O541,qes_num_corr!I:I,0),0)</f>
        <v>q124</v>
      </c>
      <c r="Q541" s="31" t="str">
        <f t="shared" ca="1" si="106"/>
        <v>中3q124</v>
      </c>
      <c r="R541" s="31" t="str">
        <f t="shared" ca="1" si="108"/>
        <v>だれに対しても進んで挨拶をすることができていますか</v>
      </c>
      <c r="S541" s="31" t="str">
        <f t="shared" ca="1" si="109"/>
        <v>よくできる</v>
      </c>
      <c r="T541" s="31" t="str">
        <f t="shared" ca="1" si="110"/>
        <v>だいたいできる</v>
      </c>
      <c r="U541" s="31" t="str">
        <f t="shared" ca="1" si="111"/>
        <v>あまりできない</v>
      </c>
      <c r="V541" s="31" t="str">
        <f t="shared" ca="1" si="112"/>
        <v>できない</v>
      </c>
      <c r="W541" s="31" t="str">
        <f t="shared" ca="1" si="113"/>
        <v/>
      </c>
      <c r="X541" s="31" t="str">
        <f t="shared" ca="1" si="114"/>
        <v/>
      </c>
      <c r="Y541" s="31" t="str">
        <f t="shared" ca="1" si="115"/>
        <v/>
      </c>
      <c r="Z541" s="31" t="str">
        <f t="shared" ca="1" si="116"/>
        <v/>
      </c>
    </row>
    <row r="542" spans="1:26" ht="20">
      <c r="A542"/>
      <c r="F542" s="160" t="s">
        <v>819</v>
      </c>
      <c r="G542" s="160" t="s">
        <v>877</v>
      </c>
      <c r="H542" s="160">
        <v>4</v>
      </c>
      <c r="I542" s="160">
        <v>58</v>
      </c>
      <c r="J542" s="162" t="str">
        <f t="shared" si="104"/>
        <v>中３</v>
      </c>
      <c r="K542" s="162" t="str">
        <f t="shared" si="105"/>
        <v>H30</v>
      </c>
      <c r="L542" s="162" t="str">
        <f t="shared" si="107"/>
        <v>H30_中３</v>
      </c>
      <c r="M542" s="162">
        <f>+MATCH(K542&amp;"_"&amp;qidlist!J542,original!$1:$1,0)+2</f>
        <v>39</v>
      </c>
      <c r="N542" s="162" t="str">
        <f>+"qestionlist!"&amp;ADDRESS(1,MATCH(K542&amp;"_"&amp;qidlist!J542,original!$1:$1,0)+1)&amp;":"&amp;ADDRESS(10000,MATCH(K542&amp;"_"&amp;qidlist!J542,original!$1:$1,0)+1)</f>
        <v>qestionlist!$AL$1:$AL$10000</v>
      </c>
      <c r="O542" s="163" t="str">
        <f ca="1">+INDEX(qestionlist!AR:AR,MATCH(qidlist!I542,INDIRECT(qidlist!N542),0))</f>
        <v>呼ばれたら、はいと返事ができる_３達</v>
      </c>
      <c r="P542" s="163" t="str">
        <f ca="1">+INDEX(qes_num_corr!K:K,MATCH(qidlist!O542,qes_num_corr!I:I,0),0)</f>
        <v>q125</v>
      </c>
      <c r="Q542" s="31" t="str">
        <f t="shared" ca="1" si="106"/>
        <v>中3q125</v>
      </c>
      <c r="R542" s="31" t="str">
        <f t="shared" ca="1" si="108"/>
        <v>名前を呼ばれたら「はい」とはっきり返事をすることができていますか</v>
      </c>
      <c r="S542" s="31" t="str">
        <f t="shared" ca="1" si="109"/>
        <v>よくできる</v>
      </c>
      <c r="T542" s="31" t="str">
        <f t="shared" ca="1" si="110"/>
        <v>だいたいできる</v>
      </c>
      <c r="U542" s="31" t="str">
        <f t="shared" ca="1" si="111"/>
        <v>あまりできない</v>
      </c>
      <c r="V542" s="31" t="str">
        <f t="shared" ca="1" si="112"/>
        <v>できない</v>
      </c>
      <c r="W542" s="31" t="str">
        <f t="shared" ca="1" si="113"/>
        <v/>
      </c>
      <c r="X542" s="31" t="str">
        <f t="shared" ca="1" si="114"/>
        <v/>
      </c>
      <c r="Y542" s="31" t="str">
        <f t="shared" ca="1" si="115"/>
        <v/>
      </c>
      <c r="Z542" s="31" t="str">
        <f t="shared" ca="1" si="116"/>
        <v/>
      </c>
    </row>
    <row r="543" spans="1:26" ht="20">
      <c r="A543"/>
      <c r="F543" s="160" t="s">
        <v>819</v>
      </c>
      <c r="G543" s="160" t="s">
        <v>878</v>
      </c>
      <c r="H543" s="160">
        <v>4</v>
      </c>
      <c r="I543" s="160">
        <v>59</v>
      </c>
      <c r="J543" s="162" t="str">
        <f t="shared" si="104"/>
        <v>中３</v>
      </c>
      <c r="K543" s="162" t="str">
        <f t="shared" si="105"/>
        <v>H30</v>
      </c>
      <c r="L543" s="162" t="str">
        <f t="shared" si="107"/>
        <v>H30_中３</v>
      </c>
      <c r="M543" s="162">
        <f>+MATCH(K543&amp;"_"&amp;qidlist!J543,original!$1:$1,0)+2</f>
        <v>39</v>
      </c>
      <c r="N543" s="162" t="str">
        <f>+"qestionlist!"&amp;ADDRESS(1,MATCH(K543&amp;"_"&amp;qidlist!J543,original!$1:$1,0)+1)&amp;":"&amp;ADDRESS(10000,MATCH(K543&amp;"_"&amp;qidlist!J543,original!$1:$1,0)+1)</f>
        <v>qestionlist!$AL$1:$AL$10000</v>
      </c>
      <c r="O543" s="163" t="str">
        <f ca="1">+INDEX(qestionlist!AR:AR,MATCH(qidlist!I543,INDIRECT(qidlist!N543),0))</f>
        <v>正しい言葉遣いができる_３達</v>
      </c>
      <c r="P543" s="163" t="str">
        <f ca="1">+INDEX(qes_num_corr!K:K,MATCH(qidlist!O543,qes_num_corr!I:I,0),0)</f>
        <v>q126</v>
      </c>
      <c r="Q543" s="31" t="str">
        <f t="shared" ca="1" si="106"/>
        <v>中3q126</v>
      </c>
      <c r="R543" s="31" t="str">
        <f t="shared" ca="1" si="108"/>
        <v>時と場に応じた適切な言葉遣いができていますか</v>
      </c>
      <c r="S543" s="31" t="str">
        <f t="shared" ca="1" si="109"/>
        <v>よくできる</v>
      </c>
      <c r="T543" s="31" t="str">
        <f t="shared" ca="1" si="110"/>
        <v>だいたいできる</v>
      </c>
      <c r="U543" s="31" t="str">
        <f t="shared" ca="1" si="111"/>
        <v>あまりできない</v>
      </c>
      <c r="V543" s="31" t="str">
        <f t="shared" ca="1" si="112"/>
        <v>できない</v>
      </c>
      <c r="W543" s="31" t="str">
        <f t="shared" ca="1" si="113"/>
        <v/>
      </c>
      <c r="X543" s="31" t="str">
        <f t="shared" ca="1" si="114"/>
        <v/>
      </c>
      <c r="Y543" s="31" t="str">
        <f t="shared" ca="1" si="115"/>
        <v/>
      </c>
      <c r="Z543" s="31" t="str">
        <f t="shared" ca="1" si="116"/>
        <v/>
      </c>
    </row>
    <row r="544" spans="1:26" ht="20">
      <c r="A544"/>
      <c r="F544" s="160" t="s">
        <v>819</v>
      </c>
      <c r="G544" s="160" t="s">
        <v>879</v>
      </c>
      <c r="H544" s="160">
        <v>4</v>
      </c>
      <c r="I544" s="160">
        <v>60</v>
      </c>
      <c r="J544" s="162" t="str">
        <f t="shared" ref="J544:J583" si="117">+INDEX($A$4:$A$9,MATCH(F544,$B$4:$B$9,0),0)</f>
        <v>中３</v>
      </c>
      <c r="K544" s="162" t="str">
        <f t="shared" ref="K544:K583" si="118">+$B$1</f>
        <v>H30</v>
      </c>
      <c r="L544" s="162" t="str">
        <f t="shared" si="107"/>
        <v>H30_中３</v>
      </c>
      <c r="M544" s="162">
        <f>+MATCH(K544&amp;"_"&amp;qidlist!J544,original!$1:$1,0)+2</f>
        <v>39</v>
      </c>
      <c r="N544" s="162" t="str">
        <f>+"qestionlist!"&amp;ADDRESS(1,MATCH(K544&amp;"_"&amp;qidlist!J544,original!$1:$1,0)+1)&amp;":"&amp;ADDRESS(10000,MATCH(K544&amp;"_"&amp;qidlist!J544,original!$1:$1,0)+1)</f>
        <v>qestionlist!$AL$1:$AL$10000</v>
      </c>
      <c r="O544" s="163" t="str">
        <f ca="1">+INDEX(qestionlist!AR:AR,MATCH(qidlist!I544,INDIRECT(qidlist!N544),0))</f>
        <v>やさしい言葉遣いができる_３達</v>
      </c>
      <c r="P544" s="163" t="str">
        <f ca="1">+INDEX(qes_num_corr!K:K,MATCH(qidlist!O544,qes_num_corr!I:I,0),0)</f>
        <v>q127</v>
      </c>
      <c r="Q544" s="31" t="str">
        <f t="shared" ref="Q544:Q583" ca="1" si="119">INDEX($A$11:$A$16,MATCH(F544,$B$11:$B$16,0),0)&amp;P544</f>
        <v>中3q127</v>
      </c>
      <c r="R544" s="31" t="str">
        <f t="shared" ca="1" si="108"/>
        <v>相手の気持ちやその場の状況を考え，やさしい言葉遣いができていますか</v>
      </c>
      <c r="S544" s="31" t="str">
        <f t="shared" ca="1" si="109"/>
        <v>よくできる</v>
      </c>
      <c r="T544" s="31" t="str">
        <f t="shared" ca="1" si="110"/>
        <v>だいたいできる</v>
      </c>
      <c r="U544" s="31" t="str">
        <f t="shared" ca="1" si="111"/>
        <v>あまりできない</v>
      </c>
      <c r="V544" s="31" t="str">
        <f t="shared" ca="1" si="112"/>
        <v>できない</v>
      </c>
      <c r="W544" s="31" t="str">
        <f t="shared" ca="1" si="113"/>
        <v/>
      </c>
      <c r="X544" s="31" t="str">
        <f t="shared" ca="1" si="114"/>
        <v/>
      </c>
      <c r="Y544" s="31" t="str">
        <f t="shared" ca="1" si="115"/>
        <v/>
      </c>
      <c r="Z544" s="31" t="str">
        <f t="shared" ca="1" si="116"/>
        <v/>
      </c>
    </row>
    <row r="545" spans="1:26" ht="20">
      <c r="A545"/>
      <c r="F545" s="160" t="s">
        <v>819</v>
      </c>
      <c r="G545" s="160" t="s">
        <v>880</v>
      </c>
      <c r="H545" s="160">
        <v>4</v>
      </c>
      <c r="I545" s="160">
        <v>61</v>
      </c>
      <c r="J545" s="162" t="str">
        <f t="shared" si="117"/>
        <v>中３</v>
      </c>
      <c r="K545" s="162" t="str">
        <f t="shared" si="118"/>
        <v>H30</v>
      </c>
      <c r="L545" s="162" t="str">
        <f t="shared" si="107"/>
        <v>H30_中３</v>
      </c>
      <c r="M545" s="162">
        <f>+MATCH(K545&amp;"_"&amp;qidlist!J545,original!$1:$1,0)+2</f>
        <v>39</v>
      </c>
      <c r="N545" s="162" t="str">
        <f>+"qestionlist!"&amp;ADDRESS(1,MATCH(K545&amp;"_"&amp;qidlist!J545,original!$1:$1,0)+1)&amp;":"&amp;ADDRESS(10000,MATCH(K545&amp;"_"&amp;qidlist!J545,original!$1:$1,0)+1)</f>
        <v>qestionlist!$AL$1:$AL$10000</v>
      </c>
      <c r="O545" s="163" t="str">
        <f ca="1">+INDEX(qestionlist!AR:AR,MATCH(qidlist!I545,INDIRECT(qidlist!N545),0))</f>
        <v>授業準備をして授業に臨める_３達</v>
      </c>
      <c r="P545" s="163" t="str">
        <f ca="1">+INDEX(qes_num_corr!K:K,MATCH(qidlist!O545,qes_num_corr!I:I,0),0)</f>
        <v>q128</v>
      </c>
      <c r="Q545" s="31" t="str">
        <f t="shared" ca="1" si="119"/>
        <v>中3q128</v>
      </c>
      <c r="R545" s="31" t="str">
        <f t="shared" ca="1" si="108"/>
        <v>学習の準備を整え，授業に臨むことができていますか</v>
      </c>
      <c r="S545" s="31" t="str">
        <f t="shared" ca="1" si="109"/>
        <v>よくできる</v>
      </c>
      <c r="T545" s="31" t="str">
        <f t="shared" ca="1" si="110"/>
        <v>だいたいできる</v>
      </c>
      <c r="U545" s="31" t="str">
        <f t="shared" ca="1" si="111"/>
        <v>あまりできない</v>
      </c>
      <c r="V545" s="31" t="str">
        <f t="shared" ca="1" si="112"/>
        <v>できない</v>
      </c>
      <c r="W545" s="31" t="str">
        <f t="shared" ca="1" si="113"/>
        <v/>
      </c>
      <c r="X545" s="31" t="str">
        <f t="shared" ca="1" si="114"/>
        <v/>
      </c>
      <c r="Y545" s="31" t="str">
        <f t="shared" ca="1" si="115"/>
        <v/>
      </c>
      <c r="Z545" s="31" t="str">
        <f t="shared" ca="1" si="116"/>
        <v/>
      </c>
    </row>
    <row r="546" spans="1:26" ht="20">
      <c r="A546"/>
      <c r="F546" s="160" t="s">
        <v>819</v>
      </c>
      <c r="G546" s="160" t="s">
        <v>881</v>
      </c>
      <c r="H546" s="160">
        <v>4</v>
      </c>
      <c r="I546" s="160">
        <v>62</v>
      </c>
      <c r="J546" s="162" t="str">
        <f t="shared" si="117"/>
        <v>中３</v>
      </c>
      <c r="K546" s="162" t="str">
        <f t="shared" si="118"/>
        <v>H30</v>
      </c>
      <c r="L546" s="162" t="str">
        <f t="shared" si="107"/>
        <v>H30_中３</v>
      </c>
      <c r="M546" s="162">
        <f>+MATCH(K546&amp;"_"&amp;qidlist!J546,original!$1:$1,0)+2</f>
        <v>39</v>
      </c>
      <c r="N546" s="162" t="str">
        <f>+"qestionlist!"&amp;ADDRESS(1,MATCH(K546&amp;"_"&amp;qidlist!J546,original!$1:$1,0)+1)&amp;":"&amp;ADDRESS(10000,MATCH(K546&amp;"_"&amp;qidlist!J546,original!$1:$1,0)+1)</f>
        <v>qestionlist!$AL$1:$AL$10000</v>
      </c>
      <c r="O546" s="163" t="str">
        <f ca="1">+INDEX(qestionlist!AR:AR,MATCH(qidlist!I546,INDIRECT(qidlist!N546),0))</f>
        <v>発表をきく、発表をすることができる_３達</v>
      </c>
      <c r="P546" s="163" t="str">
        <f ca="1">+INDEX(qes_num_corr!K:K,MATCH(qidlist!O546,qes_num_corr!I:I,0),0)</f>
        <v>q129</v>
      </c>
      <c r="Q546" s="31" t="str">
        <f t="shared" ca="1" si="119"/>
        <v>中3q129</v>
      </c>
      <c r="R546" s="31" t="str">
        <f t="shared" ca="1" si="108"/>
        <v>先生の話や友達の発表をしっかり聞き，自分の考えを伝えることができていますか</v>
      </c>
      <c r="S546" s="31" t="str">
        <f t="shared" ca="1" si="109"/>
        <v>よくできる</v>
      </c>
      <c r="T546" s="31" t="str">
        <f t="shared" ca="1" si="110"/>
        <v>だいたいできる</v>
      </c>
      <c r="U546" s="31" t="str">
        <f t="shared" ca="1" si="111"/>
        <v>あまりできない</v>
      </c>
      <c r="V546" s="31" t="str">
        <f t="shared" ca="1" si="112"/>
        <v>できない</v>
      </c>
      <c r="W546" s="31" t="str">
        <f t="shared" ca="1" si="113"/>
        <v/>
      </c>
      <c r="X546" s="31" t="str">
        <f t="shared" ca="1" si="114"/>
        <v/>
      </c>
      <c r="Y546" s="31" t="str">
        <f t="shared" ca="1" si="115"/>
        <v/>
      </c>
      <c r="Z546" s="31" t="str">
        <f t="shared" ca="1" si="116"/>
        <v/>
      </c>
    </row>
    <row r="547" spans="1:26" ht="20">
      <c r="A547"/>
      <c r="F547" s="160" t="s">
        <v>819</v>
      </c>
      <c r="G547" s="160" t="s">
        <v>882</v>
      </c>
      <c r="H547" s="160">
        <v>4</v>
      </c>
      <c r="I547" s="160">
        <v>63</v>
      </c>
      <c r="J547" s="162" t="str">
        <f t="shared" si="117"/>
        <v>中３</v>
      </c>
      <c r="K547" s="162" t="str">
        <f t="shared" si="118"/>
        <v>H30</v>
      </c>
      <c r="L547" s="162" t="str">
        <f t="shared" si="107"/>
        <v>H30_中３</v>
      </c>
      <c r="M547" s="162">
        <f>+MATCH(K547&amp;"_"&amp;qidlist!J547,original!$1:$1,0)+2</f>
        <v>39</v>
      </c>
      <c r="N547" s="162" t="str">
        <f>+"qestionlist!"&amp;ADDRESS(1,MATCH(K547&amp;"_"&amp;qidlist!J547,original!$1:$1,0)+1)&amp;":"&amp;ADDRESS(10000,MATCH(K547&amp;"_"&amp;qidlist!J547,original!$1:$1,0)+1)</f>
        <v>qestionlist!$AL$1:$AL$10000</v>
      </c>
      <c r="O547" s="163" t="str">
        <f ca="1">+INDEX(qestionlist!AR:AR,MATCH(qidlist!I547,INDIRECT(qidlist!N547),0))</f>
        <v>集会で静かにし、姿勢を正すことができる_３達</v>
      </c>
      <c r="P547" s="163" t="str">
        <f ca="1">+INDEX(qes_num_corr!K:K,MATCH(qidlist!O547,qes_num_corr!I:I,0),0)</f>
        <v>q130</v>
      </c>
      <c r="Q547" s="31" t="str">
        <f t="shared" ca="1" si="119"/>
        <v>中3q130</v>
      </c>
      <c r="R547" s="31" t="str">
        <f t="shared" ca="1" si="108"/>
        <v>人の集まるところでは静かにし，その場にふさわしい態度をとることができていますか</v>
      </c>
      <c r="S547" s="31" t="str">
        <f t="shared" ca="1" si="109"/>
        <v>よくできる</v>
      </c>
      <c r="T547" s="31" t="str">
        <f t="shared" ca="1" si="110"/>
        <v>だいたいできる</v>
      </c>
      <c r="U547" s="31" t="str">
        <f t="shared" ca="1" si="111"/>
        <v>あまりできない</v>
      </c>
      <c r="V547" s="31" t="str">
        <f t="shared" ca="1" si="112"/>
        <v>できない</v>
      </c>
      <c r="W547" s="31" t="str">
        <f t="shared" ca="1" si="113"/>
        <v/>
      </c>
      <c r="X547" s="31" t="str">
        <f t="shared" ca="1" si="114"/>
        <v/>
      </c>
      <c r="Y547" s="31" t="str">
        <f t="shared" ca="1" si="115"/>
        <v/>
      </c>
      <c r="Z547" s="31" t="str">
        <f t="shared" ca="1" si="116"/>
        <v/>
      </c>
    </row>
    <row r="548" spans="1:26" ht="20">
      <c r="A548"/>
      <c r="F548" s="160" t="s">
        <v>819</v>
      </c>
      <c r="G548" s="160" t="s">
        <v>883</v>
      </c>
      <c r="H548" s="160">
        <v>4</v>
      </c>
      <c r="I548" s="160">
        <v>64</v>
      </c>
      <c r="J548" s="162" t="str">
        <f t="shared" si="117"/>
        <v>中３</v>
      </c>
      <c r="K548" s="162" t="str">
        <f t="shared" si="118"/>
        <v>H30</v>
      </c>
      <c r="L548" s="162" t="str">
        <f t="shared" si="107"/>
        <v>H30_中３</v>
      </c>
      <c r="M548" s="162">
        <f>+MATCH(K548&amp;"_"&amp;qidlist!J548,original!$1:$1,0)+2</f>
        <v>39</v>
      </c>
      <c r="N548" s="162" t="str">
        <f>+"qestionlist!"&amp;ADDRESS(1,MATCH(K548&amp;"_"&amp;qidlist!J548,original!$1:$1,0)+1)&amp;":"&amp;ADDRESS(10000,MATCH(K548&amp;"_"&amp;qidlist!J548,original!$1:$1,0)+1)</f>
        <v>qestionlist!$AL$1:$AL$10000</v>
      </c>
      <c r="O548" s="163" t="str">
        <f ca="1">+INDEX(qestionlist!AR:AR,MATCH(qidlist!I548,INDIRECT(qidlist!N548),0))</f>
        <v>学校をきれいにすることができる_３達</v>
      </c>
      <c r="P548" s="163" t="str">
        <f ca="1">+INDEX(qes_num_corr!K:K,MATCH(qidlist!O548,qes_num_corr!I:I,0),0)</f>
        <v>q131</v>
      </c>
      <c r="Q548" s="31" t="str">
        <f t="shared" ca="1" si="119"/>
        <v>中3q131</v>
      </c>
      <c r="R548" s="31" t="str">
        <f t="shared" ca="1" si="108"/>
        <v>進んで掃除や美化活動に取り組み，学校をきれいにすることができていますか</v>
      </c>
      <c r="S548" s="31" t="str">
        <f t="shared" ca="1" si="109"/>
        <v>よくできる</v>
      </c>
      <c r="T548" s="31" t="str">
        <f t="shared" ca="1" si="110"/>
        <v>だいたいできる</v>
      </c>
      <c r="U548" s="31" t="str">
        <f t="shared" ca="1" si="111"/>
        <v>あまりできない</v>
      </c>
      <c r="V548" s="31" t="str">
        <f t="shared" ca="1" si="112"/>
        <v>できない</v>
      </c>
      <c r="W548" s="31" t="str">
        <f t="shared" ca="1" si="113"/>
        <v/>
      </c>
      <c r="X548" s="31" t="str">
        <f t="shared" ca="1" si="114"/>
        <v/>
      </c>
      <c r="Y548" s="31" t="str">
        <f t="shared" ca="1" si="115"/>
        <v/>
      </c>
      <c r="Z548" s="31" t="str">
        <f t="shared" ca="1" si="116"/>
        <v/>
      </c>
    </row>
    <row r="549" spans="1:26" ht="20">
      <c r="A549"/>
      <c r="F549" s="160" t="s">
        <v>819</v>
      </c>
      <c r="G549" s="160" t="s">
        <v>884</v>
      </c>
      <c r="H549" s="160">
        <v>4</v>
      </c>
      <c r="I549" s="160">
        <v>65</v>
      </c>
      <c r="J549" s="162" t="str">
        <f t="shared" si="117"/>
        <v>中３</v>
      </c>
      <c r="K549" s="162" t="str">
        <f t="shared" si="118"/>
        <v>H30</v>
      </c>
      <c r="L549" s="162" t="str">
        <f t="shared" si="107"/>
        <v>H30_中３</v>
      </c>
      <c r="M549" s="162">
        <f>+MATCH(K549&amp;"_"&amp;qidlist!J549,original!$1:$1,0)+2</f>
        <v>39</v>
      </c>
      <c r="N549" s="162" t="str">
        <f>+"qestionlist!"&amp;ADDRESS(1,MATCH(K549&amp;"_"&amp;qidlist!J549,original!$1:$1,0)+1)&amp;":"&amp;ADDRESS(10000,MATCH(K549&amp;"_"&amp;qidlist!J549,original!$1:$1,0)+1)</f>
        <v>qestionlist!$AL$1:$AL$10000</v>
      </c>
      <c r="O549" s="163" t="str">
        <f ca="1">+INDEX(qestionlist!AR:AR,MATCH(qidlist!I549,INDIRECT(qidlist!N549),0))</f>
        <v>学級は楽しかった_学級</v>
      </c>
      <c r="P549" s="163" t="str">
        <f ca="1">+INDEX(qes_num_corr!K:K,MATCH(qidlist!O549,qes_num_corr!I:I,0),0)</f>
        <v>q83</v>
      </c>
      <c r="Q549" s="31" t="str">
        <f t="shared" ca="1" si="119"/>
        <v>中3q83</v>
      </c>
      <c r="R549" s="31" t="str">
        <f t="shared" ca="1" si="108"/>
        <v>学級での生活は楽しかったですか</v>
      </c>
      <c r="S549" s="31" t="str">
        <f t="shared" ca="1" si="109"/>
        <v>楽しかった</v>
      </c>
      <c r="T549" s="31" t="str">
        <f t="shared" ca="1" si="110"/>
        <v>どちらかといえば，楽しかった</v>
      </c>
      <c r="U549" s="31" t="str">
        <f t="shared" ca="1" si="111"/>
        <v>どちらかといえば，楽しくなかった</v>
      </c>
      <c r="V549" s="31" t="str">
        <f t="shared" ca="1" si="112"/>
        <v>楽しくなかった</v>
      </c>
      <c r="W549" s="31" t="str">
        <f t="shared" ca="1" si="113"/>
        <v/>
      </c>
      <c r="X549" s="31" t="str">
        <f t="shared" ca="1" si="114"/>
        <v/>
      </c>
      <c r="Y549" s="31" t="str">
        <f t="shared" ca="1" si="115"/>
        <v/>
      </c>
      <c r="Z549" s="31" t="str">
        <f t="shared" ca="1" si="116"/>
        <v/>
      </c>
    </row>
    <row r="550" spans="1:26" ht="20">
      <c r="A550"/>
      <c r="F550" s="160" t="s">
        <v>819</v>
      </c>
      <c r="G550" s="160" t="s">
        <v>885</v>
      </c>
      <c r="H550" s="160">
        <v>4</v>
      </c>
      <c r="I550" s="160">
        <v>66</v>
      </c>
      <c r="J550" s="162" t="str">
        <f t="shared" si="117"/>
        <v>中３</v>
      </c>
      <c r="K550" s="162" t="str">
        <f t="shared" si="118"/>
        <v>H30</v>
      </c>
      <c r="L550" s="162" t="str">
        <f t="shared" si="107"/>
        <v>H30_中３</v>
      </c>
      <c r="M550" s="162">
        <f>+MATCH(K550&amp;"_"&amp;qidlist!J550,original!$1:$1,0)+2</f>
        <v>39</v>
      </c>
      <c r="N550" s="162" t="str">
        <f>+"qestionlist!"&amp;ADDRESS(1,MATCH(K550&amp;"_"&amp;qidlist!J550,original!$1:$1,0)+1)&amp;":"&amp;ADDRESS(10000,MATCH(K550&amp;"_"&amp;qidlist!J550,original!$1:$1,0)+1)</f>
        <v>qestionlist!$AL$1:$AL$10000</v>
      </c>
      <c r="O550" s="163" t="str">
        <f ca="1">+INDEX(qestionlist!AR:AR,MATCH(qidlist!I550,INDIRECT(qidlist!N550),0))</f>
        <v>学級は落ち着いていた_学級</v>
      </c>
      <c r="P550" s="163" t="str">
        <f ca="1">+INDEX(qes_num_corr!K:K,MATCH(qidlist!O550,qes_num_corr!I:I,0),0)</f>
        <v>q84</v>
      </c>
      <c r="Q550" s="31" t="str">
        <f t="shared" ca="1" si="119"/>
        <v>中3q84</v>
      </c>
      <c r="R550" s="31" t="str">
        <f t="shared" ca="1" si="108"/>
        <v>学級は落ち着いて学習する雰囲気がありましたか</v>
      </c>
      <c r="S550" s="31" t="str">
        <f t="shared" ca="1" si="109"/>
        <v>あった</v>
      </c>
      <c r="T550" s="31" t="str">
        <f t="shared" ca="1" si="110"/>
        <v>どちらかといえば，あった</v>
      </c>
      <c r="U550" s="31" t="str">
        <f t="shared" ca="1" si="111"/>
        <v>どちらかといえば，なかった</v>
      </c>
      <c r="V550" s="31" t="str">
        <f t="shared" ca="1" si="112"/>
        <v>なかった</v>
      </c>
      <c r="W550" s="31" t="str">
        <f t="shared" ca="1" si="113"/>
        <v/>
      </c>
      <c r="X550" s="31" t="str">
        <f t="shared" ca="1" si="114"/>
        <v/>
      </c>
      <c r="Y550" s="31" t="str">
        <f t="shared" ca="1" si="115"/>
        <v/>
      </c>
      <c r="Z550" s="31" t="str">
        <f t="shared" ca="1" si="116"/>
        <v/>
      </c>
    </row>
    <row r="551" spans="1:26" ht="20">
      <c r="A551"/>
      <c r="F551" s="160" t="s">
        <v>819</v>
      </c>
      <c r="G551" s="160" t="s">
        <v>886</v>
      </c>
      <c r="H551" s="160">
        <v>4</v>
      </c>
      <c r="I551" s="160">
        <v>67</v>
      </c>
      <c r="J551" s="162" t="str">
        <f t="shared" si="117"/>
        <v>中３</v>
      </c>
      <c r="K551" s="162" t="str">
        <f t="shared" si="118"/>
        <v>H30</v>
      </c>
      <c r="L551" s="162" t="str">
        <f t="shared" si="107"/>
        <v>H30_中３</v>
      </c>
      <c r="M551" s="162">
        <f>+MATCH(K551&amp;"_"&amp;qidlist!J551,original!$1:$1,0)+2</f>
        <v>39</v>
      </c>
      <c r="N551" s="162" t="str">
        <f>+"qestionlist!"&amp;ADDRESS(1,MATCH(K551&amp;"_"&amp;qidlist!J551,original!$1:$1,0)+1)&amp;":"&amp;ADDRESS(10000,MATCH(K551&amp;"_"&amp;qidlist!J551,original!$1:$1,0)+1)</f>
        <v>qestionlist!$AL$1:$AL$10000</v>
      </c>
      <c r="O551" s="163" t="str">
        <f ca="1">+INDEX(qestionlist!AR:AR,MATCH(qidlist!I551,INDIRECT(qidlist!N551),0))</f>
        <v>学級はまとまっていた_学級</v>
      </c>
      <c r="P551" s="163" t="str">
        <f ca="1">+INDEX(qes_num_corr!K:K,MATCH(qidlist!O551,qes_num_corr!I:I,0),0)</f>
        <v>q209</v>
      </c>
      <c r="Q551" s="31" t="str">
        <f t="shared" ca="1" si="119"/>
        <v>中3q209</v>
      </c>
      <c r="R551" s="31" t="str">
        <f t="shared" ca="1" si="108"/>
        <v>あなたの学級は，いろいろな活動にまとまって取り組んでいたと思いますか（体育祭や合唱コンクールなどの学校行事も入ります）</v>
      </c>
      <c r="S551" s="31" t="str">
        <f t="shared" ca="1" si="109"/>
        <v>思う</v>
      </c>
      <c r="T551" s="31" t="str">
        <f t="shared" ca="1" si="110"/>
        <v>どちらかといえば，思う</v>
      </c>
      <c r="U551" s="31" t="str">
        <f t="shared" ca="1" si="111"/>
        <v>どちらかといえば，思わない</v>
      </c>
      <c r="V551" s="31" t="str">
        <f t="shared" ca="1" si="112"/>
        <v>思わない</v>
      </c>
      <c r="W551" s="31" t="str">
        <f t="shared" ca="1" si="113"/>
        <v/>
      </c>
      <c r="X551" s="31" t="str">
        <f t="shared" ca="1" si="114"/>
        <v/>
      </c>
      <c r="Y551" s="31" t="str">
        <f t="shared" ca="1" si="115"/>
        <v/>
      </c>
      <c r="Z551" s="31" t="str">
        <f t="shared" ca="1" si="116"/>
        <v/>
      </c>
    </row>
    <row r="552" spans="1:26" ht="20">
      <c r="A552"/>
      <c r="F552" s="160" t="s">
        <v>819</v>
      </c>
      <c r="G552" s="160" t="s">
        <v>887</v>
      </c>
      <c r="H552" s="160">
        <v>4</v>
      </c>
      <c r="I552" s="160">
        <v>68</v>
      </c>
      <c r="J552" s="162" t="str">
        <f t="shared" si="117"/>
        <v>中３</v>
      </c>
      <c r="K552" s="162" t="str">
        <f t="shared" si="118"/>
        <v>H30</v>
      </c>
      <c r="L552" s="162" t="str">
        <f t="shared" si="107"/>
        <v>H30_中３</v>
      </c>
      <c r="M552" s="162">
        <f>+MATCH(K552&amp;"_"&amp;qidlist!J552,original!$1:$1,0)+2</f>
        <v>39</v>
      </c>
      <c r="N552" s="162" t="str">
        <f>+"qestionlist!"&amp;ADDRESS(1,MATCH(K552&amp;"_"&amp;qidlist!J552,original!$1:$1,0)+1)&amp;":"&amp;ADDRESS(10000,MATCH(K552&amp;"_"&amp;qidlist!J552,original!$1:$1,0)+1)</f>
        <v>qestionlist!$AL$1:$AL$10000</v>
      </c>
      <c r="O552" s="163" t="str">
        <f ca="1">+INDEX(qestionlist!AR:AR,MATCH(qidlist!I552,INDIRECT(qidlist!N552),0))</f>
        <v>先生がよさを認めてくれた_学級</v>
      </c>
      <c r="P552" s="163" t="str">
        <f ca="1">+INDEX(qes_num_corr!K:K,MATCH(qidlist!O552,qes_num_corr!I:I,0),0)</f>
        <v>q208</v>
      </c>
      <c r="Q552" s="31" t="str">
        <f t="shared" ca="1" si="119"/>
        <v>中3q208</v>
      </c>
      <c r="R552" s="31" t="str">
        <f t="shared" ca="1" si="108"/>
        <v>学校の先生たちは自分のよいところを認めてくれましたか</v>
      </c>
      <c r="S552" s="31" t="str">
        <f t="shared" ca="1" si="109"/>
        <v>認めてくれた</v>
      </c>
      <c r="T552" s="31" t="str">
        <f t="shared" ca="1" si="110"/>
        <v>どちらかといえば，認めてくれた</v>
      </c>
      <c r="U552" s="31" t="str">
        <f t="shared" ca="1" si="111"/>
        <v>どちらかといえば，認めてくれなかった</v>
      </c>
      <c r="V552" s="31" t="str">
        <f t="shared" ca="1" si="112"/>
        <v>認めてくれなかった</v>
      </c>
      <c r="W552" s="31" t="str">
        <f t="shared" ca="1" si="113"/>
        <v/>
      </c>
      <c r="X552" s="31" t="str">
        <f t="shared" ca="1" si="114"/>
        <v/>
      </c>
      <c r="Y552" s="31" t="str">
        <f t="shared" ca="1" si="115"/>
        <v/>
      </c>
      <c r="Z552" s="31" t="str">
        <f t="shared" ca="1" si="116"/>
        <v/>
      </c>
    </row>
    <row r="553" spans="1:26" ht="20">
      <c r="A553"/>
      <c r="F553" s="160" t="s">
        <v>819</v>
      </c>
      <c r="G553" s="160" t="s">
        <v>888</v>
      </c>
      <c r="H553" s="160">
        <v>4</v>
      </c>
      <c r="I553" s="160">
        <v>69</v>
      </c>
      <c r="J553" s="162" t="str">
        <f t="shared" si="117"/>
        <v>中３</v>
      </c>
      <c r="K553" s="162" t="str">
        <f t="shared" si="118"/>
        <v>H30</v>
      </c>
      <c r="L553" s="162" t="str">
        <f t="shared" si="107"/>
        <v>H30_中３</v>
      </c>
      <c r="M553" s="162">
        <f>+MATCH(K553&amp;"_"&amp;qidlist!J553,original!$1:$1,0)+2</f>
        <v>39</v>
      </c>
      <c r="N553" s="162" t="str">
        <f>+"qestionlist!"&amp;ADDRESS(1,MATCH(K553&amp;"_"&amp;qidlist!J553,original!$1:$1,0)+1)&amp;":"&amp;ADDRESS(10000,MATCH(K553&amp;"_"&amp;qidlist!J553,original!$1:$1,0)+1)</f>
        <v>qestionlist!$AL$1:$AL$10000</v>
      </c>
      <c r="O553" s="163" t="str">
        <f ca="1">+INDEX(qestionlist!AR:AR,MATCH(qidlist!I553,INDIRECT(qidlist!N553),0))</f>
        <v>先生が相談にのってくれた_学級</v>
      </c>
      <c r="P553" s="163" t="str">
        <f ca="1">+INDEX(qes_num_corr!K:K,MATCH(qidlist!O553,qes_num_corr!I:I,0),0)</f>
        <v>q87</v>
      </c>
      <c r="Q553" s="31" t="str">
        <f t="shared" ca="1" si="119"/>
        <v>中3q87</v>
      </c>
      <c r="R553" s="31" t="str">
        <f t="shared" ca="1" si="108"/>
        <v>学校の先生たちは自分の悩みの相談にのってくれましたか</v>
      </c>
      <c r="S553" s="31" t="str">
        <f t="shared" ca="1" si="109"/>
        <v>のってくれた</v>
      </c>
      <c r="T553" s="31" t="str">
        <f t="shared" ca="1" si="110"/>
        <v>どちらかといえば，のってくれた</v>
      </c>
      <c r="U553" s="31" t="str">
        <f t="shared" ca="1" si="111"/>
        <v>どちらかといえば，のってくれなかった</v>
      </c>
      <c r="V553" s="31" t="str">
        <f t="shared" ca="1" si="112"/>
        <v>のってくれなかった</v>
      </c>
      <c r="W553" s="31" t="str">
        <f t="shared" ca="1" si="113"/>
        <v/>
      </c>
      <c r="X553" s="31" t="str">
        <f t="shared" ca="1" si="114"/>
        <v/>
      </c>
      <c r="Y553" s="31" t="str">
        <f t="shared" ca="1" si="115"/>
        <v/>
      </c>
      <c r="Z553" s="31" t="str">
        <f t="shared" ca="1" si="116"/>
        <v/>
      </c>
    </row>
    <row r="554" spans="1:26" ht="20">
      <c r="A554"/>
      <c r="F554" s="160" t="s">
        <v>819</v>
      </c>
      <c r="G554" s="160" t="s">
        <v>889</v>
      </c>
      <c r="H554" s="160">
        <v>4</v>
      </c>
      <c r="I554" s="160">
        <v>70</v>
      </c>
      <c r="J554" s="162" t="str">
        <f t="shared" si="117"/>
        <v>中３</v>
      </c>
      <c r="K554" s="162" t="str">
        <f t="shared" si="118"/>
        <v>H30</v>
      </c>
      <c r="L554" s="162" t="str">
        <f t="shared" si="107"/>
        <v>H30_中３</v>
      </c>
      <c r="M554" s="162">
        <f>+MATCH(K554&amp;"_"&amp;qidlist!J554,original!$1:$1,0)+2</f>
        <v>39</v>
      </c>
      <c r="N554" s="162" t="str">
        <f>+"qestionlist!"&amp;ADDRESS(1,MATCH(K554&amp;"_"&amp;qidlist!J554,original!$1:$1,0)+1)&amp;":"&amp;ADDRESS(10000,MATCH(K554&amp;"_"&amp;qidlist!J554,original!$1:$1,0)+1)</f>
        <v>qestionlist!$AL$1:$AL$10000</v>
      </c>
      <c r="O554" s="163" t="str">
        <f ca="1">+INDEX(qestionlist!AR:AR,MATCH(qidlist!I554,INDIRECT(qidlist!N554),0))</f>
        <v>友達がよいところを認めてくれた_学級</v>
      </c>
      <c r="P554" s="163" t="str">
        <f ca="1">+INDEX(qes_num_corr!K:K,MATCH(qidlist!O554,qes_num_corr!I:I,0),0)</f>
        <v>q86</v>
      </c>
      <c r="Q554" s="31" t="str">
        <f t="shared" ca="1" si="119"/>
        <v>中3q86</v>
      </c>
      <c r="R554" s="31" t="str">
        <f t="shared" ca="1" si="108"/>
        <v>学校の友達は自分のよいところを認めてくれましたか</v>
      </c>
      <c r="S554" s="31" t="str">
        <f t="shared" ca="1" si="109"/>
        <v>認めてくれた</v>
      </c>
      <c r="T554" s="31" t="str">
        <f t="shared" ca="1" si="110"/>
        <v>どちらかといえば，認めてくれた</v>
      </c>
      <c r="U554" s="31" t="str">
        <f t="shared" ca="1" si="111"/>
        <v>どちらかといえば，認めてくれなかった</v>
      </c>
      <c r="V554" s="31" t="str">
        <f t="shared" ca="1" si="112"/>
        <v>認めてくれなかった</v>
      </c>
      <c r="W554" s="31" t="str">
        <f t="shared" ca="1" si="113"/>
        <v/>
      </c>
      <c r="X554" s="31" t="str">
        <f t="shared" ca="1" si="114"/>
        <v/>
      </c>
      <c r="Y554" s="31" t="str">
        <f t="shared" ca="1" si="115"/>
        <v/>
      </c>
      <c r="Z554" s="31" t="str">
        <f t="shared" ca="1" si="116"/>
        <v/>
      </c>
    </row>
    <row r="555" spans="1:26" ht="20">
      <c r="A555"/>
      <c r="F555" s="160" t="s">
        <v>819</v>
      </c>
      <c r="G555" s="160" t="s">
        <v>890</v>
      </c>
      <c r="H555" s="160">
        <v>4</v>
      </c>
      <c r="I555" s="160">
        <v>71</v>
      </c>
      <c r="J555" s="162" t="str">
        <f t="shared" si="117"/>
        <v>中３</v>
      </c>
      <c r="K555" s="162" t="str">
        <f t="shared" si="118"/>
        <v>H30</v>
      </c>
      <c r="L555" s="162" t="str">
        <f t="shared" si="107"/>
        <v>H30_中３</v>
      </c>
      <c r="M555" s="162">
        <f>+MATCH(K555&amp;"_"&amp;qidlist!J555,original!$1:$1,0)+2</f>
        <v>39</v>
      </c>
      <c r="N555" s="162" t="str">
        <f>+"qestionlist!"&amp;ADDRESS(1,MATCH(K555&amp;"_"&amp;qidlist!J555,original!$1:$1,0)+1)&amp;":"&amp;ADDRESS(10000,MATCH(K555&amp;"_"&amp;qidlist!J555,original!$1:$1,0)+1)</f>
        <v>qestionlist!$AL$1:$AL$10000</v>
      </c>
      <c r="O555" s="163" t="str">
        <f ca="1">+INDEX(qestionlist!AR:AR,MATCH(qidlist!I555,INDIRECT(qidlist!N555),0))</f>
        <v>先生はわかるまで教えてくれた_学級</v>
      </c>
      <c r="P555" s="163" t="str">
        <f ca="1">+INDEX(qes_num_corr!K:K,MATCH(qidlist!O555,qes_num_corr!I:I,0),0)</f>
        <v>q210</v>
      </c>
      <c r="Q555" s="31" t="str">
        <f t="shared" ca="1" si="119"/>
        <v>中3q210</v>
      </c>
      <c r="R555" s="31" t="str">
        <f t="shared" ca="1" si="108"/>
        <v>先生は，授業やテストで理解していないところや，間違えたところについて，わかるまで教えてくれましたか</v>
      </c>
      <c r="S555" s="31" t="str">
        <f t="shared" ca="1" si="109"/>
        <v>教えてくれた</v>
      </c>
      <c r="T555" s="31" t="str">
        <f t="shared" ca="1" si="110"/>
        <v>どちらかといえば，教えてくれた</v>
      </c>
      <c r="U555" s="31" t="str">
        <f t="shared" ca="1" si="111"/>
        <v>どちらかといえば，教えてくれなかった</v>
      </c>
      <c r="V555" s="31" t="str">
        <f t="shared" ca="1" si="112"/>
        <v>教えてくれなかった</v>
      </c>
      <c r="W555" s="31" t="str">
        <f t="shared" ca="1" si="113"/>
        <v/>
      </c>
      <c r="X555" s="31" t="str">
        <f t="shared" ca="1" si="114"/>
        <v/>
      </c>
      <c r="Y555" s="31" t="str">
        <f t="shared" ca="1" si="115"/>
        <v/>
      </c>
      <c r="Z555" s="31" t="str">
        <f t="shared" ca="1" si="116"/>
        <v/>
      </c>
    </row>
    <row r="556" spans="1:26" ht="20">
      <c r="A556"/>
      <c r="F556" s="160" t="s">
        <v>819</v>
      </c>
      <c r="G556" s="160" t="s">
        <v>891</v>
      </c>
      <c r="H556" s="160">
        <v>4</v>
      </c>
      <c r="I556" s="160">
        <v>72</v>
      </c>
      <c r="J556" s="162" t="str">
        <f t="shared" si="117"/>
        <v>中３</v>
      </c>
      <c r="K556" s="162" t="str">
        <f t="shared" si="118"/>
        <v>H30</v>
      </c>
      <c r="L556" s="162" t="str">
        <f t="shared" si="107"/>
        <v>H30_中３</v>
      </c>
      <c r="M556" s="162">
        <f>+MATCH(K556&amp;"_"&amp;qidlist!J556,original!$1:$1,0)+2</f>
        <v>39</v>
      </c>
      <c r="N556" s="162" t="str">
        <f>+"qestionlist!"&amp;ADDRESS(1,MATCH(K556&amp;"_"&amp;qidlist!J556,original!$1:$1,0)+1)&amp;":"&amp;ADDRESS(10000,MATCH(K556&amp;"_"&amp;qidlist!J556,original!$1:$1,0)+1)</f>
        <v>qestionlist!$AL$1:$AL$10000</v>
      </c>
      <c r="O556" s="163" t="str">
        <f ca="1">+INDEX(qestionlist!AR:AR,MATCH(qidlist!I556,INDIRECT(qidlist!N556),0))</f>
        <v>習ったことを思い出して解決する_算数ALの実施</v>
      </c>
      <c r="P556" s="163" t="str">
        <f ca="1">+INDEX(qes_num_corr!K:K,MATCH(qidlist!O556,qes_num_corr!I:I,0),0)</f>
        <v>q96</v>
      </c>
      <c r="Q556" s="31" t="str">
        <f t="shared" ca="1" si="119"/>
        <v>中3q96</v>
      </c>
      <c r="R556" s="31" t="str">
        <f t="shared" ca="1" si="108"/>
        <v>課題を解決するときに，それまでに習ったことを思い出して解決できたこと</v>
      </c>
      <c r="S556" s="31" t="str">
        <f t="shared" ca="1" si="109"/>
        <v>よくあった</v>
      </c>
      <c r="T556" s="31" t="str">
        <f t="shared" ca="1" si="110"/>
        <v>ときどきあった</v>
      </c>
      <c r="U556" s="31" t="str">
        <f t="shared" ca="1" si="111"/>
        <v>あまりなかった</v>
      </c>
      <c r="V556" s="31" t="str">
        <f t="shared" ca="1" si="112"/>
        <v>ほとんど，または全くなかった</v>
      </c>
      <c r="W556" s="31" t="str">
        <f t="shared" ca="1" si="113"/>
        <v/>
      </c>
      <c r="X556" s="31" t="str">
        <f t="shared" ca="1" si="114"/>
        <v/>
      </c>
      <c r="Y556" s="31" t="str">
        <f t="shared" ca="1" si="115"/>
        <v/>
      </c>
      <c r="Z556" s="31" t="str">
        <f t="shared" ca="1" si="116"/>
        <v/>
      </c>
    </row>
    <row r="557" spans="1:26" ht="20">
      <c r="A557"/>
      <c r="F557" s="160" t="s">
        <v>819</v>
      </c>
      <c r="G557" s="160" t="s">
        <v>892</v>
      </c>
      <c r="H557" s="160">
        <v>4</v>
      </c>
      <c r="I557" s="160">
        <v>73</v>
      </c>
      <c r="J557" s="162" t="str">
        <f t="shared" si="117"/>
        <v>中３</v>
      </c>
      <c r="K557" s="162" t="str">
        <f t="shared" si="118"/>
        <v>H30</v>
      </c>
      <c r="L557" s="162" t="str">
        <f t="shared" si="107"/>
        <v>H30_中３</v>
      </c>
      <c r="M557" s="162">
        <f>+MATCH(K557&amp;"_"&amp;qidlist!J557,original!$1:$1,0)+2</f>
        <v>39</v>
      </c>
      <c r="N557" s="162" t="str">
        <f>+"qestionlist!"&amp;ADDRESS(1,MATCH(K557&amp;"_"&amp;qidlist!J557,original!$1:$1,0)+1)&amp;":"&amp;ADDRESS(10000,MATCH(K557&amp;"_"&amp;qidlist!J557,original!$1:$1,0)+1)</f>
        <v>qestionlist!$AL$1:$AL$10000</v>
      </c>
      <c r="O557" s="163" t="str">
        <f ca="1">+INDEX(qestionlist!AR:AR,MATCH(qidlist!I557,INDIRECT(qidlist!N557),0))</f>
        <v>理由をつけて発表したり書いたりできる_算数ALの実施</v>
      </c>
      <c r="P557" s="163" t="str">
        <f ca="1">+INDEX(qes_num_corr!K:K,MATCH(qidlist!O557,qes_num_corr!I:I,0),0)</f>
        <v>q97</v>
      </c>
      <c r="Q557" s="31" t="str">
        <f t="shared" ca="1" si="119"/>
        <v>中3q97</v>
      </c>
      <c r="R557" s="31" t="str">
        <f t="shared" ca="1" si="108"/>
        <v>自分の考えを理由をつけて発表したり，書いたりできたこと</v>
      </c>
      <c r="S557" s="31" t="str">
        <f t="shared" ca="1" si="109"/>
        <v>よくあった</v>
      </c>
      <c r="T557" s="31" t="str">
        <f t="shared" ca="1" si="110"/>
        <v>ときどきあった</v>
      </c>
      <c r="U557" s="31" t="str">
        <f t="shared" ca="1" si="111"/>
        <v>あまりなかった</v>
      </c>
      <c r="V557" s="31" t="str">
        <f t="shared" ca="1" si="112"/>
        <v>ほとんど，または全くなかった</v>
      </c>
      <c r="W557" s="31" t="str">
        <f t="shared" ca="1" si="113"/>
        <v/>
      </c>
      <c r="X557" s="31" t="str">
        <f t="shared" ca="1" si="114"/>
        <v/>
      </c>
      <c r="Y557" s="31" t="str">
        <f t="shared" ca="1" si="115"/>
        <v/>
      </c>
      <c r="Z557" s="31" t="str">
        <f t="shared" ca="1" si="116"/>
        <v/>
      </c>
    </row>
    <row r="558" spans="1:26" ht="20">
      <c r="A558"/>
      <c r="F558" s="160" t="s">
        <v>819</v>
      </c>
      <c r="G558" s="160" t="s">
        <v>893</v>
      </c>
      <c r="H558" s="160">
        <v>4</v>
      </c>
      <c r="I558" s="160">
        <v>74</v>
      </c>
      <c r="J558" s="162" t="str">
        <f t="shared" si="117"/>
        <v>中３</v>
      </c>
      <c r="K558" s="162" t="str">
        <f t="shared" si="118"/>
        <v>H30</v>
      </c>
      <c r="L558" s="162" t="str">
        <f t="shared" si="107"/>
        <v>H30_中３</v>
      </c>
      <c r="M558" s="162">
        <f>+MATCH(K558&amp;"_"&amp;qidlist!J558,original!$1:$1,0)+2</f>
        <v>39</v>
      </c>
      <c r="N558" s="162" t="str">
        <f>+"qestionlist!"&amp;ADDRESS(1,MATCH(K558&amp;"_"&amp;qidlist!J558,original!$1:$1,0)+1)&amp;":"&amp;ADDRESS(10000,MATCH(K558&amp;"_"&amp;qidlist!J558,original!$1:$1,0)+1)</f>
        <v>qestionlist!$AL$1:$AL$10000</v>
      </c>
      <c r="O558" s="163" t="str">
        <f ca="1">+INDEX(qestionlist!AR:AR,MATCH(qidlist!I558,INDIRECT(qidlist!N558),0))</f>
        <v>授業のまとめを先生が見る_算数ALの実施</v>
      </c>
      <c r="P558" s="163" t="str">
        <f ca="1">+INDEX(qes_num_corr!K:K,MATCH(qidlist!O558,qes_num_corr!I:I,0),0)</f>
        <v>q98</v>
      </c>
      <c r="Q558" s="31" t="str">
        <f t="shared" ca="1" si="119"/>
        <v>中3q98</v>
      </c>
      <c r="R558" s="31" t="str">
        <f t="shared" ca="1" si="108"/>
        <v>ノートやワークシート，プリントに書いた授業のまとめを先生に見てもらうこと</v>
      </c>
      <c r="S558" s="31" t="str">
        <f t="shared" ca="1" si="109"/>
        <v>よくあった</v>
      </c>
      <c r="T558" s="31" t="str">
        <f t="shared" ca="1" si="110"/>
        <v>ときどきあった</v>
      </c>
      <c r="U558" s="31" t="str">
        <f t="shared" ca="1" si="111"/>
        <v>あまりなかった</v>
      </c>
      <c r="V558" s="31" t="str">
        <f t="shared" ca="1" si="112"/>
        <v>ほとんど，または全くなかった</v>
      </c>
      <c r="W558" s="31" t="str">
        <f t="shared" ca="1" si="113"/>
        <v/>
      </c>
      <c r="X558" s="31" t="str">
        <f t="shared" ca="1" si="114"/>
        <v/>
      </c>
      <c r="Y558" s="31" t="str">
        <f t="shared" ca="1" si="115"/>
        <v/>
      </c>
      <c r="Z558" s="31" t="str">
        <f t="shared" ca="1" si="116"/>
        <v/>
      </c>
    </row>
    <row r="559" spans="1:26" ht="20">
      <c r="A559"/>
      <c r="F559" s="160" t="s">
        <v>819</v>
      </c>
      <c r="G559" s="160" t="s">
        <v>894</v>
      </c>
      <c r="H559" s="160">
        <v>4</v>
      </c>
      <c r="I559" s="160">
        <v>75</v>
      </c>
      <c r="J559" s="162" t="str">
        <f t="shared" si="117"/>
        <v>中３</v>
      </c>
      <c r="K559" s="162" t="str">
        <f t="shared" si="118"/>
        <v>H30</v>
      </c>
      <c r="L559" s="162" t="str">
        <f t="shared" si="107"/>
        <v>H30_中３</v>
      </c>
      <c r="M559" s="162">
        <f>+MATCH(K559&amp;"_"&amp;qidlist!J559,original!$1:$1,0)+2</f>
        <v>39</v>
      </c>
      <c r="N559" s="162" t="str">
        <f>+"qestionlist!"&amp;ADDRESS(1,MATCH(K559&amp;"_"&amp;qidlist!J559,original!$1:$1,0)+1)&amp;":"&amp;ADDRESS(10000,MATCH(K559&amp;"_"&amp;qidlist!J559,original!$1:$1,0)+1)</f>
        <v>qestionlist!$AL$1:$AL$10000</v>
      </c>
      <c r="O559" s="163" t="str">
        <f ca="1">+INDEX(qestionlist!AR:AR,MATCH(qidlist!I559,INDIRECT(qidlist!N559),0))</f>
        <v>ドリルをする【逆転項目】_算数ALの実施</v>
      </c>
      <c r="P559" s="163" t="str">
        <f ca="1">+INDEX(qes_num_corr!K:K,MATCH(qidlist!O559,qes_num_corr!I:I,0),0)</f>
        <v>q99</v>
      </c>
      <c r="Q559" s="31" t="str">
        <f t="shared" ca="1" si="119"/>
        <v>中3q99</v>
      </c>
      <c r="R559" s="31" t="str">
        <f t="shared" ca="1" si="108"/>
        <v>ドリルなどをすること</v>
      </c>
      <c r="S559" s="31" t="str">
        <f t="shared" ca="1" si="109"/>
        <v>よくあった</v>
      </c>
      <c r="T559" s="31" t="str">
        <f t="shared" ca="1" si="110"/>
        <v>ときどきあった</v>
      </c>
      <c r="U559" s="31" t="str">
        <f t="shared" ca="1" si="111"/>
        <v>あまりなかった</v>
      </c>
      <c r="V559" s="31" t="str">
        <f t="shared" ca="1" si="112"/>
        <v>ほとんど，または全くなかった</v>
      </c>
      <c r="W559" s="31" t="str">
        <f t="shared" ca="1" si="113"/>
        <v/>
      </c>
      <c r="X559" s="31" t="str">
        <f t="shared" ca="1" si="114"/>
        <v/>
      </c>
      <c r="Y559" s="31" t="str">
        <f t="shared" ca="1" si="115"/>
        <v/>
      </c>
      <c r="Z559" s="31" t="str">
        <f t="shared" ca="1" si="116"/>
        <v/>
      </c>
    </row>
    <row r="560" spans="1:26" ht="20">
      <c r="A560"/>
      <c r="F560" s="160" t="s">
        <v>819</v>
      </c>
      <c r="G560" s="160" t="s">
        <v>895</v>
      </c>
      <c r="H560" s="160">
        <v>4</v>
      </c>
      <c r="I560" s="160">
        <v>76</v>
      </c>
      <c r="J560" s="162" t="str">
        <f t="shared" si="117"/>
        <v>中３</v>
      </c>
      <c r="K560" s="162" t="str">
        <f t="shared" si="118"/>
        <v>H30</v>
      </c>
      <c r="L560" s="162" t="str">
        <f t="shared" si="107"/>
        <v>H30_中３</v>
      </c>
      <c r="M560" s="162">
        <f>+MATCH(K560&amp;"_"&amp;qidlist!J560,original!$1:$1,0)+2</f>
        <v>39</v>
      </c>
      <c r="N560" s="162" t="str">
        <f>+"qestionlist!"&amp;ADDRESS(1,MATCH(K560&amp;"_"&amp;qidlist!J560,original!$1:$1,0)+1)&amp;":"&amp;ADDRESS(10000,MATCH(K560&amp;"_"&amp;qidlist!J560,original!$1:$1,0)+1)</f>
        <v>qestionlist!$AL$1:$AL$10000</v>
      </c>
      <c r="O560" s="163" t="str">
        <f ca="1">+INDEX(qestionlist!AR:AR,MATCH(qidlist!I560,INDIRECT(qidlist!N560),0))</f>
        <v>考えを出し合って解決する_算数ALの実施</v>
      </c>
      <c r="P560" s="163" t="str">
        <f ca="1">+INDEX(qes_num_corr!K:K,MATCH(qidlist!O560,qes_num_corr!I:I,0),0)</f>
        <v>q100</v>
      </c>
      <c r="Q560" s="31" t="str">
        <f t="shared" ca="1" si="119"/>
        <v>中3q100</v>
      </c>
      <c r="R560" s="31" t="str">
        <f t="shared" ca="1" si="108"/>
        <v>グループで活動するときに，一人の考えだけでなくみんなで考えを出し合って課題を解決すること</v>
      </c>
      <c r="S560" s="31" t="str">
        <f t="shared" ca="1" si="109"/>
        <v>よくあった</v>
      </c>
      <c r="T560" s="31" t="str">
        <f t="shared" ca="1" si="110"/>
        <v>ときどきあった</v>
      </c>
      <c r="U560" s="31" t="str">
        <f t="shared" ca="1" si="111"/>
        <v>あまりなかった</v>
      </c>
      <c r="V560" s="31" t="str">
        <f t="shared" ca="1" si="112"/>
        <v>ほとんど，または全くなかった</v>
      </c>
      <c r="W560" s="31" t="str">
        <f t="shared" ca="1" si="113"/>
        <v/>
      </c>
      <c r="X560" s="31" t="str">
        <f t="shared" ca="1" si="114"/>
        <v/>
      </c>
      <c r="Y560" s="31" t="str">
        <f t="shared" ca="1" si="115"/>
        <v/>
      </c>
      <c r="Z560" s="31" t="str">
        <f t="shared" ca="1" si="116"/>
        <v/>
      </c>
    </row>
    <row r="561" spans="1:26" ht="20">
      <c r="A561"/>
      <c r="F561" s="160" t="s">
        <v>819</v>
      </c>
      <c r="G561" s="160" t="s">
        <v>896</v>
      </c>
      <c r="H561" s="160">
        <v>4</v>
      </c>
      <c r="I561" s="160">
        <v>77</v>
      </c>
      <c r="J561" s="162" t="str">
        <f t="shared" si="117"/>
        <v>中３</v>
      </c>
      <c r="K561" s="162" t="str">
        <f t="shared" si="118"/>
        <v>H30</v>
      </c>
      <c r="L561" s="162" t="str">
        <f t="shared" si="107"/>
        <v>H30_中３</v>
      </c>
      <c r="M561" s="162">
        <f>+MATCH(K561&amp;"_"&amp;qidlist!J561,original!$1:$1,0)+2</f>
        <v>39</v>
      </c>
      <c r="N561" s="162" t="str">
        <f>+"qestionlist!"&amp;ADDRESS(1,MATCH(K561&amp;"_"&amp;qidlist!J561,original!$1:$1,0)+1)&amp;":"&amp;ADDRESS(10000,MATCH(K561&amp;"_"&amp;qidlist!J561,original!$1:$1,0)+1)</f>
        <v>qestionlist!$AL$1:$AL$10000</v>
      </c>
      <c r="O561" s="163" t="str">
        <f ca="1">+INDEX(qestionlist!AR:AR,MATCH(qidlist!I561,INDIRECT(qidlist!N561),0))</f>
        <v>いるいろな考えを発表する_算数ALの実施</v>
      </c>
      <c r="P561" s="163" t="str">
        <f ca="1">+INDEX(qes_num_corr!K:K,MATCH(qidlist!O561,qes_num_corr!I:I,0),0)</f>
        <v>q101</v>
      </c>
      <c r="Q561" s="31" t="str">
        <f t="shared" ca="1" si="119"/>
        <v>中3q101</v>
      </c>
      <c r="R561" s="31" t="str">
        <f t="shared" ca="1" si="108"/>
        <v>授業で課題を解決するときに，みんなでいろいろな考えを発表すること</v>
      </c>
      <c r="S561" s="31" t="str">
        <f t="shared" ca="1" si="109"/>
        <v>よくあった</v>
      </c>
      <c r="T561" s="31" t="str">
        <f t="shared" ca="1" si="110"/>
        <v>ときどきあった</v>
      </c>
      <c r="U561" s="31" t="str">
        <f t="shared" ca="1" si="111"/>
        <v>あまりなかった</v>
      </c>
      <c r="V561" s="31" t="str">
        <f t="shared" ca="1" si="112"/>
        <v>ほとんど，または全くなかった</v>
      </c>
      <c r="W561" s="31" t="str">
        <f t="shared" ca="1" si="113"/>
        <v/>
      </c>
      <c r="X561" s="31" t="str">
        <f t="shared" ca="1" si="114"/>
        <v/>
      </c>
      <c r="Y561" s="31" t="str">
        <f t="shared" ca="1" si="115"/>
        <v/>
      </c>
      <c r="Z561" s="31" t="str">
        <f t="shared" ca="1" si="116"/>
        <v/>
      </c>
    </row>
    <row r="562" spans="1:26" ht="20">
      <c r="A562"/>
      <c r="F562" s="160" t="s">
        <v>819</v>
      </c>
      <c r="G562" s="160" t="s">
        <v>897</v>
      </c>
      <c r="H562" s="160">
        <v>4</v>
      </c>
      <c r="I562" s="160">
        <v>78</v>
      </c>
      <c r="J562" s="162" t="str">
        <f t="shared" si="117"/>
        <v>中３</v>
      </c>
      <c r="K562" s="162" t="str">
        <f t="shared" si="118"/>
        <v>H30</v>
      </c>
      <c r="L562" s="162" t="str">
        <f t="shared" si="107"/>
        <v>H30_中３</v>
      </c>
      <c r="M562" s="162">
        <f>+MATCH(K562&amp;"_"&amp;qidlist!J562,original!$1:$1,0)+2</f>
        <v>39</v>
      </c>
      <c r="N562" s="162" t="str">
        <f>+"qestionlist!"&amp;ADDRESS(1,MATCH(K562&amp;"_"&amp;qidlist!J562,original!$1:$1,0)+1)&amp;":"&amp;ADDRESS(10000,MATCH(K562&amp;"_"&amp;qidlist!J562,original!$1:$1,0)+1)</f>
        <v>qestionlist!$AL$1:$AL$10000</v>
      </c>
      <c r="O562" s="163" t="str">
        <f ca="1">+INDEX(qestionlist!AR:AR,MATCH(qidlist!I562,INDIRECT(qidlist!N562),0))</f>
        <v>授業の始めに解決方法を考える_算数ALの実施</v>
      </c>
      <c r="P562" s="163" t="str">
        <f ca="1">+INDEX(qes_num_corr!K:K,MATCH(qidlist!O562,qes_num_corr!I:I,0),0)</f>
        <v>q102</v>
      </c>
      <c r="Q562" s="31" t="str">
        <f t="shared" ca="1" si="119"/>
        <v>中3q102</v>
      </c>
      <c r="R562" s="31" t="str">
        <f t="shared" ca="1" si="108"/>
        <v>授業の始めに，先生から，どうやったら課題を解決できるか考えるように言われること</v>
      </c>
      <c r="S562" s="31" t="str">
        <f t="shared" ca="1" si="109"/>
        <v>よくあった</v>
      </c>
      <c r="T562" s="31" t="str">
        <f t="shared" ca="1" si="110"/>
        <v>ときどきあった</v>
      </c>
      <c r="U562" s="31" t="str">
        <f t="shared" ca="1" si="111"/>
        <v>あまりなかった</v>
      </c>
      <c r="V562" s="31" t="str">
        <f t="shared" ca="1" si="112"/>
        <v>ほとんど，または全くなかった</v>
      </c>
      <c r="W562" s="31" t="str">
        <f t="shared" ca="1" si="113"/>
        <v/>
      </c>
      <c r="X562" s="31" t="str">
        <f t="shared" ca="1" si="114"/>
        <v/>
      </c>
      <c r="Y562" s="31" t="str">
        <f t="shared" ca="1" si="115"/>
        <v/>
      </c>
      <c r="Z562" s="31" t="str">
        <f t="shared" ca="1" si="116"/>
        <v/>
      </c>
    </row>
    <row r="563" spans="1:26" ht="20">
      <c r="A563"/>
      <c r="F563" s="160" t="s">
        <v>819</v>
      </c>
      <c r="G563" s="160" t="s">
        <v>898</v>
      </c>
      <c r="H563" s="160">
        <v>4</v>
      </c>
      <c r="I563" s="160">
        <v>79</v>
      </c>
      <c r="J563" s="162" t="str">
        <f t="shared" si="117"/>
        <v>中３</v>
      </c>
      <c r="K563" s="162" t="str">
        <f t="shared" si="118"/>
        <v>H30</v>
      </c>
      <c r="L563" s="162" t="str">
        <f t="shared" si="107"/>
        <v>H30_中３</v>
      </c>
      <c r="M563" s="162">
        <f>+MATCH(K563&amp;"_"&amp;qidlist!J563,original!$1:$1,0)+2</f>
        <v>39</v>
      </c>
      <c r="N563" s="162" t="str">
        <f>+"qestionlist!"&amp;ADDRESS(1,MATCH(K563&amp;"_"&amp;qidlist!J563,original!$1:$1,0)+1)&amp;":"&amp;ADDRESS(10000,MATCH(K563&amp;"_"&amp;qidlist!J563,original!$1:$1,0)+1)</f>
        <v>qestionlist!$AL$1:$AL$10000</v>
      </c>
      <c r="O563" s="163" t="str">
        <f ca="1">+INDEX(qestionlist!AR:AR,MATCH(qidlist!I563,INDIRECT(qidlist!N563),0))</f>
        <v>授業の最後に次時の疑問が浮かぶ_算数ALの実施</v>
      </c>
      <c r="P563" s="163" t="str">
        <f ca="1">+INDEX(qes_num_corr!K:K,MATCH(qidlist!O563,qes_num_corr!I:I,0),0)</f>
        <v>q103</v>
      </c>
      <c r="Q563" s="31" t="str">
        <f t="shared" ca="1" si="119"/>
        <v>中3q103</v>
      </c>
      <c r="R563" s="31" t="str">
        <f t="shared" ca="1" si="108"/>
        <v>授業の始めには気が付かなかった疑問が，授業の終わりに，頭に浮かんできたこと</v>
      </c>
      <c r="S563" s="31" t="str">
        <f t="shared" ca="1" si="109"/>
        <v>よくあった</v>
      </c>
      <c r="T563" s="31" t="str">
        <f t="shared" ca="1" si="110"/>
        <v>ときどきあった</v>
      </c>
      <c r="U563" s="31" t="str">
        <f t="shared" ca="1" si="111"/>
        <v>あまりなかった</v>
      </c>
      <c r="V563" s="31" t="str">
        <f t="shared" ca="1" si="112"/>
        <v>ほとんど，または全くなかった</v>
      </c>
      <c r="W563" s="31" t="str">
        <f t="shared" ca="1" si="113"/>
        <v/>
      </c>
      <c r="X563" s="31" t="str">
        <f t="shared" ca="1" si="114"/>
        <v/>
      </c>
      <c r="Y563" s="31" t="str">
        <f t="shared" ca="1" si="115"/>
        <v/>
      </c>
      <c r="Z563" s="31" t="str">
        <f t="shared" ca="1" si="116"/>
        <v/>
      </c>
    </row>
    <row r="564" spans="1:26" ht="20">
      <c r="A564"/>
      <c r="F564" s="160" t="s">
        <v>819</v>
      </c>
      <c r="G564" s="160" t="s">
        <v>899</v>
      </c>
      <c r="H564" s="160">
        <v>4</v>
      </c>
      <c r="I564" s="160">
        <v>80</v>
      </c>
      <c r="J564" s="162" t="str">
        <f t="shared" si="117"/>
        <v>中３</v>
      </c>
      <c r="K564" s="162" t="str">
        <f t="shared" si="118"/>
        <v>H30</v>
      </c>
      <c r="L564" s="162" t="str">
        <f t="shared" si="107"/>
        <v>H30_中３</v>
      </c>
      <c r="M564" s="162">
        <f>+MATCH(K564&amp;"_"&amp;qidlist!J564,original!$1:$1,0)+2</f>
        <v>39</v>
      </c>
      <c r="N564" s="162" t="str">
        <f>+"qestionlist!"&amp;ADDRESS(1,MATCH(K564&amp;"_"&amp;qidlist!J564,original!$1:$1,0)+1)&amp;":"&amp;ADDRESS(10000,MATCH(K564&amp;"_"&amp;qidlist!J564,original!$1:$1,0)+1)</f>
        <v>qestionlist!$AL$1:$AL$10000</v>
      </c>
      <c r="O564" s="163" t="str">
        <f ca="1">+INDEX(qestionlist!AR:AR,MATCH(qidlist!I564,INDIRECT(qidlist!N564),0))</f>
        <v>友達との英語の活動で表現できるようになる_ALの実施（英語）</v>
      </c>
      <c r="P564" s="163" t="str">
        <f ca="1">+INDEX(qes_num_corr!K:K,MATCH(qidlist!O564,qes_num_corr!I:I,0),0)</f>
        <v>q104</v>
      </c>
      <c r="Q564" s="31" t="str">
        <f t="shared" ca="1" si="119"/>
        <v>中3q104</v>
      </c>
      <c r="R564" s="31" t="str">
        <f t="shared" ca="1" si="108"/>
        <v>授業で，友達と英語を使って活動することで，新しい英語の表現を使えるようになりましたか</v>
      </c>
      <c r="S564" s="31" t="str">
        <f t="shared" ca="1" si="109"/>
        <v>当てはまる</v>
      </c>
      <c r="T564" s="31" t="str">
        <f t="shared" ca="1" si="110"/>
        <v>どちらかといえば，当てはまる</v>
      </c>
      <c r="U564" s="31" t="str">
        <f t="shared" ca="1" si="111"/>
        <v>どちらかと
いえば，当てはまらない</v>
      </c>
      <c r="V564" s="31" t="str">
        <f t="shared" ca="1" si="112"/>
        <v>当てはまらない</v>
      </c>
      <c r="W564" s="31" t="str">
        <f t="shared" ca="1" si="113"/>
        <v/>
      </c>
      <c r="X564" s="31" t="str">
        <f t="shared" ca="1" si="114"/>
        <v/>
      </c>
      <c r="Y564" s="31" t="str">
        <f t="shared" ca="1" si="115"/>
        <v/>
      </c>
      <c r="Z564" s="31" t="str">
        <f t="shared" ca="1" si="116"/>
        <v/>
      </c>
    </row>
    <row r="565" spans="1:26" ht="20">
      <c r="A565"/>
      <c r="F565" s="160" t="s">
        <v>819</v>
      </c>
      <c r="G565" s="160" t="s">
        <v>900</v>
      </c>
      <c r="H565" s="160">
        <v>4</v>
      </c>
      <c r="I565" s="160">
        <v>81</v>
      </c>
      <c r="J565" s="162" t="str">
        <f t="shared" si="117"/>
        <v>中３</v>
      </c>
      <c r="K565" s="162" t="str">
        <f t="shared" si="118"/>
        <v>H30</v>
      </c>
      <c r="L565" s="162" t="str">
        <f t="shared" si="107"/>
        <v>H30_中３</v>
      </c>
      <c r="M565" s="162">
        <f>+MATCH(K565&amp;"_"&amp;qidlist!J565,original!$1:$1,0)+2</f>
        <v>39</v>
      </c>
      <c r="N565" s="162" t="str">
        <f>+"qestionlist!"&amp;ADDRESS(1,MATCH(K565&amp;"_"&amp;qidlist!J565,original!$1:$1,0)+1)&amp;":"&amp;ADDRESS(10000,MATCH(K565&amp;"_"&amp;qidlist!J565,original!$1:$1,0)+1)</f>
        <v>qestionlist!$AL$1:$AL$10000</v>
      </c>
      <c r="O565" s="163" t="str">
        <f ca="1">+INDEX(qestionlist!AR:AR,MATCH(qidlist!I565,INDIRECT(qidlist!N565),0))</f>
        <v>考えや気持ちを英語で聞く話す読む書く_ALの実施（英語）</v>
      </c>
      <c r="P565" s="163" t="str">
        <f ca="1">+INDEX(qes_num_corr!K:K,MATCH(qidlist!O565,qes_num_corr!I:I,0),0)</f>
        <v>q105</v>
      </c>
      <c r="Q565" s="31" t="str">
        <f t="shared" ca="1" si="119"/>
        <v>中3q105</v>
      </c>
      <c r="R565" s="31" t="str">
        <f t="shared" ca="1" si="108"/>
        <v>授業で，自分や友達の考えや気持ちなどについて，英語で聞く，話す，読む，書くなどの活動を行っていましたか</v>
      </c>
      <c r="S565" s="31" t="str">
        <f t="shared" ca="1" si="109"/>
        <v>当てはまる</v>
      </c>
      <c r="T565" s="31" t="str">
        <f t="shared" ca="1" si="110"/>
        <v>どちらかといえば，当てはまる</v>
      </c>
      <c r="U565" s="31" t="str">
        <f t="shared" ca="1" si="111"/>
        <v>どちらかと
いえば，当てはまらない</v>
      </c>
      <c r="V565" s="31" t="str">
        <f t="shared" ca="1" si="112"/>
        <v>当てはまらない</v>
      </c>
      <c r="W565" s="31" t="str">
        <f t="shared" ca="1" si="113"/>
        <v/>
      </c>
      <c r="X565" s="31" t="str">
        <f t="shared" ca="1" si="114"/>
        <v/>
      </c>
      <c r="Y565" s="31" t="str">
        <f t="shared" ca="1" si="115"/>
        <v/>
      </c>
      <c r="Z565" s="31" t="str">
        <f t="shared" ca="1" si="116"/>
        <v/>
      </c>
    </row>
    <row r="566" spans="1:26" ht="20">
      <c r="A566"/>
      <c r="F566" s="160" t="s">
        <v>819</v>
      </c>
      <c r="G566" s="160" t="s">
        <v>901</v>
      </c>
      <c r="H566" s="160">
        <v>4</v>
      </c>
      <c r="I566" s="160">
        <v>82</v>
      </c>
      <c r="J566" s="162" t="str">
        <f t="shared" si="117"/>
        <v>中３</v>
      </c>
      <c r="K566" s="162" t="str">
        <f t="shared" si="118"/>
        <v>H30</v>
      </c>
      <c r="L566" s="162" t="str">
        <f t="shared" si="107"/>
        <v>H30_中３</v>
      </c>
      <c r="M566" s="162">
        <f>+MATCH(K566&amp;"_"&amp;qidlist!J566,original!$1:$1,0)+2</f>
        <v>39</v>
      </c>
      <c r="N566" s="162" t="str">
        <f>+"qestionlist!"&amp;ADDRESS(1,MATCH(K566&amp;"_"&amp;qidlist!J566,original!$1:$1,0)+1)&amp;":"&amp;ADDRESS(10000,MATCH(K566&amp;"_"&amp;qidlist!J566,original!$1:$1,0)+1)</f>
        <v>qestionlist!$AL$1:$AL$10000</v>
      </c>
      <c r="O566" s="163" t="str">
        <f ca="1">+INDEX(qestionlist!AR:AR,MATCH(qidlist!I566,INDIRECT(qidlist!N566),0))</f>
        <v>英語を使った活動で英語を使ってみたくなる_ALの実施（英語）</v>
      </c>
      <c r="P566" s="163" t="str">
        <f ca="1">+INDEX(qes_num_corr!K:K,MATCH(qidlist!O566,qes_num_corr!I:I,0),0)</f>
        <v>q106</v>
      </c>
      <c r="Q566" s="31" t="str">
        <f t="shared" ca="1" si="119"/>
        <v>中3q106</v>
      </c>
      <c r="R566" s="31" t="str">
        <f t="shared" ca="1" si="108"/>
        <v>授業で，英語を使って活動することで，自分も英語を使ってみたいと思うようになりましたか</v>
      </c>
      <c r="S566" s="31" t="str">
        <f t="shared" ca="1" si="109"/>
        <v>当てはまる</v>
      </c>
      <c r="T566" s="31" t="str">
        <f t="shared" ca="1" si="110"/>
        <v>どちらかといえば，当てはまる</v>
      </c>
      <c r="U566" s="31" t="str">
        <f t="shared" ca="1" si="111"/>
        <v>どちらかと
いえば，当てはまらない</v>
      </c>
      <c r="V566" s="31" t="str">
        <f t="shared" ca="1" si="112"/>
        <v>当てはまらない</v>
      </c>
      <c r="W566" s="31" t="str">
        <f t="shared" ca="1" si="113"/>
        <v/>
      </c>
      <c r="X566" s="31" t="str">
        <f t="shared" ca="1" si="114"/>
        <v/>
      </c>
      <c r="Y566" s="31" t="str">
        <f t="shared" ca="1" si="115"/>
        <v/>
      </c>
      <c r="Z566" s="31" t="str">
        <f t="shared" ca="1" si="116"/>
        <v/>
      </c>
    </row>
    <row r="567" spans="1:26" ht="20">
      <c r="A567"/>
      <c r="F567" s="160" t="s">
        <v>819</v>
      </c>
      <c r="G567" s="160" t="s">
        <v>902</v>
      </c>
      <c r="H567" s="160">
        <v>4</v>
      </c>
      <c r="I567" s="160">
        <v>83</v>
      </c>
      <c r="J567" s="162" t="str">
        <f t="shared" si="117"/>
        <v>中３</v>
      </c>
      <c r="K567" s="162" t="str">
        <f t="shared" si="118"/>
        <v>H30</v>
      </c>
      <c r="L567" s="162" t="str">
        <f t="shared" si="107"/>
        <v>H30_中３</v>
      </c>
      <c r="M567" s="162">
        <f>+MATCH(K567&amp;"_"&amp;qidlist!J567,original!$1:$1,0)+2</f>
        <v>39</v>
      </c>
      <c r="N567" s="162" t="str">
        <f>+"qestionlist!"&amp;ADDRESS(1,MATCH(K567&amp;"_"&amp;qidlist!J567,original!$1:$1,0)+1)&amp;":"&amp;ADDRESS(10000,MATCH(K567&amp;"_"&amp;qidlist!J567,original!$1:$1,0)+1)</f>
        <v>qestionlist!$AL$1:$AL$10000</v>
      </c>
      <c r="O567" s="163" t="str">
        <f ca="1">+INDEX(qestionlist!AR:AR,MATCH(qidlist!I567,INDIRECT(qidlist!N567),0))</f>
        <v>宿題をしている_生活</v>
      </c>
      <c r="P567" s="163" t="str">
        <f ca="1">+INDEX(qes_num_corr!K:K,MATCH(qidlist!O567,qes_num_corr!I:I,0),0)</f>
        <v>q107</v>
      </c>
      <c r="Q567" s="31" t="str">
        <f t="shared" ca="1" si="119"/>
        <v>中3q107</v>
      </c>
      <c r="R567" s="31" t="str">
        <f t="shared" ca="1" si="108"/>
        <v>学校の宿題をしていますか</v>
      </c>
      <c r="S567" s="31" t="str">
        <f t="shared" ca="1" si="109"/>
        <v>している</v>
      </c>
      <c r="T567" s="31" t="str">
        <f t="shared" ca="1" si="110"/>
        <v>どちらかといえば，している</v>
      </c>
      <c r="U567" s="31" t="str">
        <f t="shared" ca="1" si="111"/>
        <v>あまりしていない</v>
      </c>
      <c r="V567" s="31" t="str">
        <f t="shared" ca="1" si="112"/>
        <v>全くしていない</v>
      </c>
      <c r="W567" s="31" t="str">
        <f t="shared" ca="1" si="113"/>
        <v/>
      </c>
      <c r="X567" s="31" t="str">
        <f t="shared" ca="1" si="114"/>
        <v/>
      </c>
      <c r="Y567" s="31" t="str">
        <f t="shared" ca="1" si="115"/>
        <v/>
      </c>
      <c r="Z567" s="31" t="str">
        <f t="shared" ca="1" si="116"/>
        <v/>
      </c>
    </row>
    <row r="568" spans="1:26" ht="20">
      <c r="A568"/>
      <c r="F568" s="160" t="s">
        <v>819</v>
      </c>
      <c r="G568" s="160" t="s">
        <v>903</v>
      </c>
      <c r="H568" s="160">
        <v>4</v>
      </c>
      <c r="I568" s="160">
        <v>84</v>
      </c>
      <c r="J568" s="162" t="str">
        <f t="shared" si="117"/>
        <v>中３</v>
      </c>
      <c r="K568" s="162" t="str">
        <f t="shared" si="118"/>
        <v>H30</v>
      </c>
      <c r="L568" s="162" t="str">
        <f t="shared" si="107"/>
        <v>H30_中３</v>
      </c>
      <c r="M568" s="162">
        <f>+MATCH(K568&amp;"_"&amp;qidlist!J568,original!$1:$1,0)+2</f>
        <v>39</v>
      </c>
      <c r="N568" s="162" t="str">
        <f>+"qestionlist!"&amp;ADDRESS(1,MATCH(K568&amp;"_"&amp;qidlist!J568,original!$1:$1,0)+1)&amp;":"&amp;ADDRESS(10000,MATCH(K568&amp;"_"&amp;qidlist!J568,original!$1:$1,0)+1)</f>
        <v>qestionlist!$AL$1:$AL$10000</v>
      </c>
      <c r="O568" s="163" t="str">
        <f ca="1">+INDEX(qestionlist!AR:AR,MATCH(qidlist!I568,INDIRECT(qidlist!N568),0))</f>
        <v>家で予習・復習をしている_生活</v>
      </c>
      <c r="P568" s="163" t="str">
        <f ca="1">+INDEX(qes_num_corr!K:K,MATCH(qidlist!O568,qes_num_corr!I:I,0),0)</f>
        <v>q108</v>
      </c>
      <c r="Q568" s="31" t="str">
        <f t="shared" ca="1" si="119"/>
        <v>中3q108</v>
      </c>
      <c r="R568" s="31" t="str">
        <f t="shared" ca="1" si="108"/>
        <v>学校の授業の予習や復習をしていますか</v>
      </c>
      <c r="S568" s="31" t="str">
        <f t="shared" ca="1" si="109"/>
        <v>している</v>
      </c>
      <c r="T568" s="31" t="str">
        <f t="shared" ca="1" si="110"/>
        <v>どちらかといえば，している</v>
      </c>
      <c r="U568" s="31" t="str">
        <f t="shared" ca="1" si="111"/>
        <v>あまりしていない</v>
      </c>
      <c r="V568" s="31" t="str">
        <f t="shared" ca="1" si="112"/>
        <v>全くしていない</v>
      </c>
      <c r="W568" s="31" t="str">
        <f t="shared" ca="1" si="113"/>
        <v/>
      </c>
      <c r="X568" s="31" t="str">
        <f t="shared" ca="1" si="114"/>
        <v/>
      </c>
      <c r="Y568" s="31" t="str">
        <f t="shared" ca="1" si="115"/>
        <v/>
      </c>
      <c r="Z568" s="31" t="str">
        <f t="shared" ca="1" si="116"/>
        <v/>
      </c>
    </row>
    <row r="569" spans="1:26" ht="20">
      <c r="A569"/>
      <c r="F569" s="160" t="s">
        <v>819</v>
      </c>
      <c r="G569" s="160" t="s">
        <v>904</v>
      </c>
      <c r="H569" s="160">
        <v>6</v>
      </c>
      <c r="I569" s="160">
        <v>85</v>
      </c>
      <c r="J569" s="162" t="str">
        <f t="shared" si="117"/>
        <v>中３</v>
      </c>
      <c r="K569" s="162" t="str">
        <f t="shared" si="118"/>
        <v>H30</v>
      </c>
      <c r="L569" s="162" t="str">
        <f t="shared" si="107"/>
        <v>H30_中３</v>
      </c>
      <c r="M569" s="162">
        <f>+MATCH(K569&amp;"_"&amp;qidlist!J569,original!$1:$1,0)+2</f>
        <v>39</v>
      </c>
      <c r="N569" s="162" t="str">
        <f>+"qestionlist!"&amp;ADDRESS(1,MATCH(K569&amp;"_"&amp;qidlist!J569,original!$1:$1,0)+1)&amp;":"&amp;ADDRESS(10000,MATCH(K569&amp;"_"&amp;qidlist!J569,original!$1:$1,0)+1)</f>
        <v>qestionlist!$AL$1:$AL$10000</v>
      </c>
      <c r="O569" s="163" t="str">
        <f ca="1">+INDEX(qestionlist!AR:AR,MATCH(qidlist!I569,INDIRECT(qidlist!N569),0))</f>
        <v>平日の勉強時間_生活</v>
      </c>
      <c r="P569" s="163" t="str">
        <f ca="1">+INDEX(qes_num_corr!K:K,MATCH(qidlist!O569,qes_num_corr!I:I,0),0)</f>
        <v>q109</v>
      </c>
      <c r="Q569" s="31" t="str">
        <f t="shared" ca="1" si="119"/>
        <v>中3q109</v>
      </c>
      <c r="R569" s="31" t="str">
        <f t="shared" ca="1" si="108"/>
        <v>学校の授業時間以外に，普段（月～金曜日），１日当たりどれくらいの時間，勉強をしますか（学習塾で勉強している時間や家庭教師に教わっている時間も含みます）</v>
      </c>
      <c r="S569" s="31" t="str">
        <f t="shared" ca="1" si="109"/>
        <v>３時間以上</v>
      </c>
      <c r="T569" s="31" t="str">
        <f t="shared" ca="1" si="110"/>
        <v>２時間以上，３時間より少ない</v>
      </c>
      <c r="U569" s="31" t="str">
        <f t="shared" ca="1" si="111"/>
        <v>１時間以上，２時間より少ない</v>
      </c>
      <c r="V569" s="31" t="str">
        <f t="shared" ca="1" si="112"/>
        <v>３０分以上，１時間より少ない</v>
      </c>
      <c r="W569" s="31" t="str">
        <f t="shared" ca="1" si="113"/>
        <v>３０分より少ない</v>
      </c>
      <c r="X569" s="31" t="str">
        <f t="shared" ca="1" si="114"/>
        <v>全くしない</v>
      </c>
      <c r="Y569" s="31" t="str">
        <f t="shared" ca="1" si="115"/>
        <v/>
      </c>
      <c r="Z569" s="31" t="str">
        <f t="shared" ca="1" si="116"/>
        <v/>
      </c>
    </row>
    <row r="570" spans="1:26" ht="20">
      <c r="A570"/>
      <c r="F570" s="160" t="s">
        <v>819</v>
      </c>
      <c r="G570" s="160" t="s">
        <v>905</v>
      </c>
      <c r="H570" s="160">
        <v>6</v>
      </c>
      <c r="I570" s="160">
        <v>86</v>
      </c>
      <c r="J570" s="162" t="str">
        <f t="shared" si="117"/>
        <v>中３</v>
      </c>
      <c r="K570" s="162" t="str">
        <f t="shared" si="118"/>
        <v>H30</v>
      </c>
      <c r="L570" s="162" t="str">
        <f t="shared" si="107"/>
        <v>H30_中３</v>
      </c>
      <c r="M570" s="162">
        <f>+MATCH(K570&amp;"_"&amp;qidlist!J570,original!$1:$1,0)+2</f>
        <v>39</v>
      </c>
      <c r="N570" s="162" t="str">
        <f>+"qestionlist!"&amp;ADDRESS(1,MATCH(K570&amp;"_"&amp;qidlist!J570,original!$1:$1,0)+1)&amp;":"&amp;ADDRESS(10000,MATCH(K570&amp;"_"&amp;qidlist!J570,original!$1:$1,0)+1)</f>
        <v>qestionlist!$AL$1:$AL$10000</v>
      </c>
      <c r="O570" s="163" t="str">
        <f ca="1">+INDEX(qestionlist!AR:AR,MATCH(qidlist!I570,INDIRECT(qidlist!N570),0))</f>
        <v>土日の勉強時間_生活</v>
      </c>
      <c r="P570" s="163" t="str">
        <f ca="1">+INDEX(qes_num_corr!K:K,MATCH(qidlist!O570,qes_num_corr!I:I,0),0)</f>
        <v>q110</v>
      </c>
      <c r="Q570" s="31" t="str">
        <f t="shared" ca="1" si="119"/>
        <v>中3q110</v>
      </c>
      <c r="R570" s="31" t="str">
        <f t="shared" ca="1" si="108"/>
        <v>土曜日や日曜日など学校が休みの日に，１日当たりどれくらいの時間，勉強をしますか（学習塾で勉強している時間や家庭教師に教わっている時間も含みます）</v>
      </c>
      <c r="S570" s="31" t="str">
        <f t="shared" ca="1" si="109"/>
        <v>４時間以上</v>
      </c>
      <c r="T570" s="31" t="str">
        <f t="shared" ca="1" si="110"/>
        <v>３時間以上，４時間より少ない</v>
      </c>
      <c r="U570" s="31" t="str">
        <f t="shared" ca="1" si="111"/>
        <v>２時間以上，３時間より少ない</v>
      </c>
      <c r="V570" s="31" t="str">
        <f t="shared" ca="1" si="112"/>
        <v>１時間以上，２時間より少ない</v>
      </c>
      <c r="W570" s="31" t="str">
        <f t="shared" ca="1" si="113"/>
        <v>１時間より少ない</v>
      </c>
      <c r="X570" s="31" t="str">
        <f t="shared" ca="1" si="114"/>
        <v>全くしない</v>
      </c>
      <c r="Y570" s="31" t="str">
        <f t="shared" ca="1" si="115"/>
        <v/>
      </c>
      <c r="Z570" s="31" t="str">
        <f t="shared" ca="1" si="116"/>
        <v/>
      </c>
    </row>
    <row r="571" spans="1:26" ht="20">
      <c r="A571"/>
      <c r="F571" s="160" t="s">
        <v>819</v>
      </c>
      <c r="G571" s="160" t="s">
        <v>906</v>
      </c>
      <c r="H571" s="160">
        <v>8</v>
      </c>
      <c r="I571" s="160">
        <v>87</v>
      </c>
      <c r="J571" s="162" t="str">
        <f t="shared" si="117"/>
        <v>中３</v>
      </c>
      <c r="K571" s="162" t="str">
        <f t="shared" si="118"/>
        <v>H30</v>
      </c>
      <c r="L571" s="162" t="str">
        <f t="shared" si="107"/>
        <v>H30_中３</v>
      </c>
      <c r="M571" s="162">
        <f>+MATCH(K571&amp;"_"&amp;qidlist!J571,original!$1:$1,0)+2</f>
        <v>39</v>
      </c>
      <c r="N571" s="162" t="str">
        <f>+"qestionlist!"&amp;ADDRESS(1,MATCH(K571&amp;"_"&amp;qidlist!J571,original!$1:$1,0)+1)&amp;":"&amp;ADDRESS(10000,MATCH(K571&amp;"_"&amp;qidlist!J571,original!$1:$1,0)+1)</f>
        <v>qestionlist!$AL$1:$AL$10000</v>
      </c>
      <c r="O571" s="163" t="str">
        <f ca="1">+INDEX(qestionlist!AR:AR,MATCH(qidlist!I571,INDIRECT(qidlist!N571),0))</f>
        <v>１週間の塾の時間_生活</v>
      </c>
      <c r="P571" s="163" t="str">
        <f ca="1">+INDEX(qes_num_corr!K:K,MATCH(qidlist!O571,qes_num_corr!I:I,0),0)</f>
        <v>q111</v>
      </c>
      <c r="Q571" s="31" t="str">
        <f t="shared" ca="1" si="119"/>
        <v>中3q111</v>
      </c>
      <c r="R571" s="31" t="str">
        <f t="shared" ca="1" si="108"/>
        <v>学習塾（家庭教師に教わっている場合も入ります）で１週間で，どのくらいの時間，勉強をしますか</v>
      </c>
      <c r="S571" s="31" t="str">
        <f t="shared" ca="1" si="109"/>
        <v>１２時間以上</v>
      </c>
      <c r="T571" s="31" t="str">
        <f t="shared" ca="1" si="110"/>
        <v>１０時間以上，１２時間より少ない</v>
      </c>
      <c r="U571" s="31" t="str">
        <f t="shared" ca="1" si="111"/>
        <v>８時間以上，１０時間より少ない</v>
      </c>
      <c r="V571" s="31" t="str">
        <f t="shared" ca="1" si="112"/>
        <v>６時間以上，８時間より少ない</v>
      </c>
      <c r="W571" s="31" t="str">
        <f t="shared" ca="1" si="113"/>
        <v>４時間以上，６時間より少ない</v>
      </c>
      <c r="X571" s="31" t="str">
        <f t="shared" ca="1" si="114"/>
        <v>２時間以上，４時間より少ない</v>
      </c>
      <c r="Y571" s="31" t="str">
        <f t="shared" ca="1" si="115"/>
        <v>２時間より少ない</v>
      </c>
      <c r="Z571" s="31" t="str">
        <f t="shared" ca="1" si="116"/>
        <v>通っていない</v>
      </c>
    </row>
    <row r="572" spans="1:26" ht="20">
      <c r="A572"/>
      <c r="F572" s="160" t="s">
        <v>819</v>
      </c>
      <c r="G572" s="160" t="s">
        <v>907</v>
      </c>
      <c r="H572" s="160">
        <v>5</v>
      </c>
      <c r="I572" s="160">
        <v>88</v>
      </c>
      <c r="J572" s="162" t="str">
        <f t="shared" si="117"/>
        <v>中３</v>
      </c>
      <c r="K572" s="162" t="str">
        <f t="shared" si="118"/>
        <v>H30</v>
      </c>
      <c r="L572" s="162" t="str">
        <f t="shared" si="107"/>
        <v>H30_中３</v>
      </c>
      <c r="M572" s="162">
        <f>+MATCH(K572&amp;"_"&amp;qidlist!J572,original!$1:$1,0)+2</f>
        <v>39</v>
      </c>
      <c r="N572" s="162" t="str">
        <f>+"qestionlist!"&amp;ADDRESS(1,MATCH(K572&amp;"_"&amp;qidlist!J572,original!$1:$1,0)+1)&amp;":"&amp;ADDRESS(10000,MATCH(K572&amp;"_"&amp;qidlist!J572,original!$1:$1,0)+1)</f>
        <v>qestionlist!$AL$1:$AL$10000</v>
      </c>
      <c r="O572" s="163" t="str">
        <f ca="1">+INDEX(qestionlist!AR:AR,MATCH(qidlist!I572,INDIRECT(qidlist!N572),0))</f>
        <v>１カ月で読む本の量_生活</v>
      </c>
      <c r="P572" s="163" t="str">
        <f ca="1">+INDEX(qes_num_corr!K:K,MATCH(qidlist!O572,qes_num_corr!I:I,0),0)</f>
        <v>q112</v>
      </c>
      <c r="Q572" s="31" t="str">
        <f t="shared" ca="1" si="119"/>
        <v>中3q112</v>
      </c>
      <c r="R572" s="31" t="str">
        <f t="shared" ca="1" si="108"/>
        <v>1か月に，何冊くらいの本を読みますか（教科書や参考書，まん画や雑誌は除きます）</v>
      </c>
      <c r="S572" s="31" t="str">
        <f t="shared" ca="1" si="109"/>
        <v>１冊も読まない</v>
      </c>
      <c r="T572" s="31" t="str">
        <f t="shared" ca="1" si="110"/>
        <v>１～２冊</v>
      </c>
      <c r="U572" s="31" t="str">
        <f t="shared" ca="1" si="111"/>
        <v>３～４冊</v>
      </c>
      <c r="V572" s="31" t="str">
        <f t="shared" ca="1" si="112"/>
        <v>５～１０冊</v>
      </c>
      <c r="W572" s="31" t="str">
        <f t="shared" ca="1" si="113"/>
        <v>１１冊以上</v>
      </c>
      <c r="X572" s="31" t="str">
        <f t="shared" ca="1" si="114"/>
        <v/>
      </c>
      <c r="Y572" s="31" t="str">
        <f t="shared" ca="1" si="115"/>
        <v/>
      </c>
      <c r="Z572" s="31" t="str">
        <f t="shared" ca="1" si="116"/>
        <v/>
      </c>
    </row>
    <row r="573" spans="1:26" ht="20">
      <c r="A573"/>
      <c r="F573" s="160" t="s">
        <v>819</v>
      </c>
      <c r="G573" s="160" t="s">
        <v>908</v>
      </c>
      <c r="H573" s="160">
        <v>5</v>
      </c>
      <c r="I573" s="160">
        <v>89</v>
      </c>
      <c r="J573" s="162" t="str">
        <f t="shared" si="117"/>
        <v>中３</v>
      </c>
      <c r="K573" s="162" t="str">
        <f t="shared" si="118"/>
        <v>H30</v>
      </c>
      <c r="L573" s="162" t="str">
        <f t="shared" si="107"/>
        <v>H30_中３</v>
      </c>
      <c r="M573" s="162">
        <f>+MATCH(K573&amp;"_"&amp;qidlist!J573,original!$1:$1,0)+2</f>
        <v>39</v>
      </c>
      <c r="N573" s="162" t="str">
        <f>+"qestionlist!"&amp;ADDRESS(1,MATCH(K573&amp;"_"&amp;qidlist!J573,original!$1:$1,0)+1)&amp;":"&amp;ADDRESS(10000,MATCH(K573&amp;"_"&amp;qidlist!J573,original!$1:$1,0)+1)</f>
        <v>qestionlist!$AL$1:$AL$10000</v>
      </c>
      <c r="O573" s="163" t="str">
        <f ca="1">+INDEX(qestionlist!AR:AR,MATCH(qidlist!I573,INDIRECT(qidlist!N573),0))</f>
        <v>家にある本の量_生活</v>
      </c>
      <c r="P573" s="163" t="str">
        <f ca="1">+INDEX(qes_num_corr!K:K,MATCH(qidlist!O573,qes_num_corr!I:I,0),0)</f>
        <v>q113</v>
      </c>
      <c r="Q573" s="31" t="str">
        <f t="shared" ca="1" si="119"/>
        <v>中3q113</v>
      </c>
      <c r="R573" s="31" t="str">
        <f t="shared" ca="1" si="108"/>
        <v>家には，自分や家の人が読む本がどれくらいありますか</v>
      </c>
      <c r="S573" s="31" t="str">
        <f t="shared" ca="1" si="109"/>
        <v>ほとんどない（０～１０冊）</v>
      </c>
      <c r="T573" s="31" t="str">
        <f t="shared" ca="1" si="110"/>
        <v>本棚１列分（１１～２５冊）</v>
      </c>
      <c r="U573" s="31" t="str">
        <f t="shared" ca="1" si="111"/>
        <v>本棚１つ分（２６～１００冊）</v>
      </c>
      <c r="V573" s="31" t="str">
        <f t="shared" ca="1" si="112"/>
        <v>本棚２つ分（１０１～２００冊）</v>
      </c>
      <c r="W573" s="31" t="str">
        <f t="shared" ca="1" si="113"/>
        <v>本棚３つ分（２０１～３００冊）</v>
      </c>
      <c r="X573" s="31" t="str">
        <f t="shared" ca="1" si="114"/>
        <v/>
      </c>
      <c r="Y573" s="31" t="str">
        <f t="shared" ca="1" si="115"/>
        <v/>
      </c>
      <c r="Z573" s="31" t="str">
        <f t="shared" ca="1" si="116"/>
        <v/>
      </c>
    </row>
    <row r="574" spans="1:26" ht="20">
      <c r="A574"/>
      <c r="F574" s="160" t="s">
        <v>819</v>
      </c>
      <c r="G574" s="160" t="s">
        <v>909</v>
      </c>
      <c r="H574" s="160">
        <v>6</v>
      </c>
      <c r="I574" s="160">
        <v>90</v>
      </c>
      <c r="J574" s="162" t="str">
        <f t="shared" si="117"/>
        <v>中３</v>
      </c>
      <c r="K574" s="162" t="str">
        <f t="shared" si="118"/>
        <v>H30</v>
      </c>
      <c r="L574" s="162" t="str">
        <f t="shared" si="107"/>
        <v>H30_中３</v>
      </c>
      <c r="M574" s="162">
        <f>+MATCH(K574&amp;"_"&amp;qidlist!J574,original!$1:$1,0)+2</f>
        <v>39</v>
      </c>
      <c r="N574" s="162" t="str">
        <f>+"qestionlist!"&amp;ADDRESS(1,MATCH(K574&amp;"_"&amp;qidlist!J574,original!$1:$1,0)+1)&amp;":"&amp;ADDRESS(10000,MATCH(K574&amp;"_"&amp;qidlist!J574,original!$1:$1,0)+1)</f>
        <v>qestionlist!$AL$1:$AL$10000</v>
      </c>
      <c r="O574" s="163" t="str">
        <f ca="1">+INDEX(qestionlist!AR:AR,MATCH(qidlist!I574,INDIRECT(qidlist!N574),0))</f>
        <v>平日のゲーム時間_生活</v>
      </c>
      <c r="P574" s="163" t="str">
        <f ca="1">+INDEX(qes_num_corr!K:K,MATCH(qidlist!O574,qes_num_corr!I:I,0),0)</f>
        <v>q114</v>
      </c>
      <c r="Q574" s="31" t="str">
        <f t="shared" ca="1" si="119"/>
        <v>中3q114</v>
      </c>
      <c r="R574" s="31" t="str">
        <f t="shared" ca="1" si="108"/>
        <v>普段（月～金曜日），１日当たりどれくらいの時間，テレビゲーム（コンピュータゲーム，携帯式のゲーム，携帯電話やスマートフォンを使ったゲームも含みます）をしますか</v>
      </c>
      <c r="S574" s="31" t="str">
        <f t="shared" ca="1" si="109"/>
        <v>４時間以上</v>
      </c>
      <c r="T574" s="31" t="str">
        <f t="shared" ca="1" si="110"/>
        <v>３時間以上，４時間より少ない</v>
      </c>
      <c r="U574" s="31" t="str">
        <f t="shared" ca="1" si="111"/>
        <v>２時間以上，３時間より少ない</v>
      </c>
      <c r="V574" s="31" t="str">
        <f t="shared" ca="1" si="112"/>
        <v>１時間以上，２時間より少ない</v>
      </c>
      <c r="W574" s="31" t="str">
        <f t="shared" ca="1" si="113"/>
        <v>１時間より少ない</v>
      </c>
      <c r="X574" s="31" t="str">
        <f t="shared" ca="1" si="114"/>
        <v>全くしない</v>
      </c>
      <c r="Y574" s="31" t="str">
        <f t="shared" ca="1" si="115"/>
        <v/>
      </c>
      <c r="Z574" s="31" t="str">
        <f t="shared" ca="1" si="116"/>
        <v/>
      </c>
    </row>
    <row r="575" spans="1:26" ht="20">
      <c r="A575"/>
      <c r="F575" s="160" t="s">
        <v>819</v>
      </c>
      <c r="G575" s="160" t="s">
        <v>910</v>
      </c>
      <c r="H575" s="160">
        <v>2</v>
      </c>
      <c r="I575" s="160">
        <v>91</v>
      </c>
      <c r="J575" s="162" t="str">
        <f t="shared" si="117"/>
        <v>中３</v>
      </c>
      <c r="K575" s="162" t="str">
        <f t="shared" si="118"/>
        <v>H30</v>
      </c>
      <c r="L575" s="162" t="str">
        <f t="shared" si="107"/>
        <v>H30_中３</v>
      </c>
      <c r="M575" s="162">
        <f>+MATCH(K575&amp;"_"&amp;qidlist!J575,original!$1:$1,0)+2</f>
        <v>39</v>
      </c>
      <c r="N575" s="162" t="str">
        <f>+"qestionlist!"&amp;ADDRESS(1,MATCH(K575&amp;"_"&amp;qidlist!J575,original!$1:$1,0)+1)&amp;":"&amp;ADDRESS(10000,MATCH(K575&amp;"_"&amp;qidlist!J575,original!$1:$1,0)+1)</f>
        <v>qestionlist!$AL$1:$AL$10000</v>
      </c>
      <c r="O575" s="163" t="str">
        <f ca="1">+INDEX(qestionlist!AR:AR,MATCH(qidlist!I575,INDIRECT(qidlist!N575),0))</f>
        <v>ゲームの約束_生活</v>
      </c>
      <c r="P575" s="163" t="str">
        <f ca="1">+INDEX(qes_num_corr!K:K,MATCH(qidlist!O575,qes_num_corr!I:I,0),0)</f>
        <v>q115</v>
      </c>
      <c r="Q575" s="31" t="str">
        <f t="shared" ca="1" si="119"/>
        <v>中3q115</v>
      </c>
      <c r="R575" s="31" t="str">
        <f t="shared" ca="1" si="108"/>
        <v>テレビゲーム（コンピュータゲーム，携帯式のゲーム，携帯電話やスマートフォンを使ったゲームも含みます）をすることについて，家の人と約束を決めていますか</v>
      </c>
      <c r="S575" s="31" t="str">
        <f t="shared" ca="1" si="109"/>
        <v>決めている</v>
      </c>
      <c r="T575" s="31" t="str">
        <f t="shared" ca="1" si="110"/>
        <v>決めていない</v>
      </c>
      <c r="U575" s="31" t="str">
        <f t="shared" ca="1" si="111"/>
        <v/>
      </c>
      <c r="V575" s="31" t="str">
        <f t="shared" ca="1" si="112"/>
        <v/>
      </c>
      <c r="W575" s="31" t="str">
        <f t="shared" ca="1" si="113"/>
        <v/>
      </c>
      <c r="X575" s="31" t="str">
        <f t="shared" ca="1" si="114"/>
        <v/>
      </c>
      <c r="Y575" s="31" t="str">
        <f t="shared" ca="1" si="115"/>
        <v/>
      </c>
      <c r="Z575" s="31" t="str">
        <f t="shared" ca="1" si="116"/>
        <v/>
      </c>
    </row>
    <row r="576" spans="1:26" ht="20">
      <c r="A576"/>
      <c r="F576" s="160" t="s">
        <v>819</v>
      </c>
      <c r="G576" s="160" t="s">
        <v>911</v>
      </c>
      <c r="H576" s="160">
        <v>7</v>
      </c>
      <c r="I576" s="160">
        <v>92</v>
      </c>
      <c r="J576" s="162" t="str">
        <f t="shared" si="117"/>
        <v>中３</v>
      </c>
      <c r="K576" s="162" t="str">
        <f t="shared" si="118"/>
        <v>H30</v>
      </c>
      <c r="L576" s="162" t="str">
        <f t="shared" si="107"/>
        <v>H30_中３</v>
      </c>
      <c r="M576" s="162">
        <f>+MATCH(K576&amp;"_"&amp;qidlist!J576,original!$1:$1,0)+2</f>
        <v>39</v>
      </c>
      <c r="N576" s="162" t="str">
        <f>+"qestionlist!"&amp;ADDRESS(1,MATCH(K576&amp;"_"&amp;qidlist!J576,original!$1:$1,0)+1)&amp;":"&amp;ADDRESS(10000,MATCH(K576&amp;"_"&amp;qidlist!J576,original!$1:$1,0)+1)</f>
        <v>qestionlist!$AL$1:$AL$10000</v>
      </c>
      <c r="O576" s="163" t="str">
        <f ca="1">+INDEX(qestionlist!AR:AR,MATCH(qidlist!I576,INDIRECT(qidlist!N576),0))</f>
        <v>平日の携帯時間_生活</v>
      </c>
      <c r="P576" s="163" t="str">
        <f ca="1">+INDEX(qes_num_corr!K:K,MATCH(qidlist!O576,qes_num_corr!I:I,0),0)</f>
        <v>q116</v>
      </c>
      <c r="Q576" s="31" t="str">
        <f t="shared" ca="1" si="119"/>
        <v>中3q116</v>
      </c>
      <c r="R576" s="31" t="str">
        <f t="shared" ca="1" si="108"/>
        <v>普段（月～金曜日），１日当たりどれくらいの時間，携帯電話やスマートフォンで通話やメール，インターネットをしますか（携帯電話やスマートフォンを使ってゲームをする時間は除きます）</v>
      </c>
      <c r="S576" s="31" t="str">
        <f t="shared" ca="1" si="109"/>
        <v>４時間以上</v>
      </c>
      <c r="T576" s="31" t="str">
        <f t="shared" ca="1" si="110"/>
        <v>３時間以上，４時間より少ない</v>
      </c>
      <c r="U576" s="31" t="str">
        <f t="shared" ca="1" si="111"/>
        <v>２時間以上，３時間より少ない</v>
      </c>
      <c r="V576" s="31" t="str">
        <f t="shared" ca="1" si="112"/>
        <v>１時間以上，２時間より少ない</v>
      </c>
      <c r="W576" s="31" t="str">
        <f t="shared" ca="1" si="113"/>
        <v>３０分以上，１時間より少ない</v>
      </c>
      <c r="X576" s="31" t="str">
        <f t="shared" ca="1" si="114"/>
        <v>３０分より少ない</v>
      </c>
      <c r="Y576" s="31" t="str">
        <f t="shared" ca="1" si="115"/>
        <v>携帯電話やスマートフォンを持っていない</v>
      </c>
      <c r="Z576" s="31" t="str">
        <f t="shared" ca="1" si="116"/>
        <v/>
      </c>
    </row>
    <row r="577" spans="1:26" ht="20">
      <c r="A577"/>
      <c r="F577" s="160" t="s">
        <v>819</v>
      </c>
      <c r="G577" s="160" t="s">
        <v>912</v>
      </c>
      <c r="H577" s="160">
        <v>2</v>
      </c>
      <c r="I577" s="160">
        <v>93</v>
      </c>
      <c r="J577" s="162" t="str">
        <f t="shared" si="117"/>
        <v>中３</v>
      </c>
      <c r="K577" s="162" t="str">
        <f t="shared" si="118"/>
        <v>H30</v>
      </c>
      <c r="L577" s="162" t="str">
        <f t="shared" si="107"/>
        <v>H30_中３</v>
      </c>
      <c r="M577" s="162">
        <f>+MATCH(K577&amp;"_"&amp;qidlist!J577,original!$1:$1,0)+2</f>
        <v>39</v>
      </c>
      <c r="N577" s="162" t="str">
        <f>+"qestionlist!"&amp;ADDRESS(1,MATCH(K577&amp;"_"&amp;qidlist!J577,original!$1:$1,0)+1)&amp;":"&amp;ADDRESS(10000,MATCH(K577&amp;"_"&amp;qidlist!J577,original!$1:$1,0)+1)</f>
        <v>qestionlist!$AL$1:$AL$10000</v>
      </c>
      <c r="O577" s="163" t="str">
        <f ca="1">+INDEX(qestionlist!AR:AR,MATCH(qidlist!I577,INDIRECT(qidlist!N577),0))</f>
        <v>携帯の約束_生活</v>
      </c>
      <c r="P577" s="163" t="str">
        <f ca="1">+INDEX(qes_num_corr!K:K,MATCH(qidlist!O577,qes_num_corr!I:I,0),0)</f>
        <v>q117</v>
      </c>
      <c r="Q577" s="31" t="str">
        <f t="shared" ca="1" si="119"/>
        <v>中3q117</v>
      </c>
      <c r="R577" s="31" t="str">
        <f t="shared" ca="1" si="108"/>
        <v>携帯電話やスマートフォンで通話やメール，インターネットをすることについて，家の人と約束を決めていますか（携帯電話やスマートフォンを使ってゲームをする時間は除きます）</v>
      </c>
      <c r="S577" s="31" t="str">
        <f t="shared" ca="1" si="109"/>
        <v>決めている</v>
      </c>
      <c r="T577" s="31" t="str">
        <f t="shared" ca="1" si="110"/>
        <v>決めていない</v>
      </c>
      <c r="U577" s="31" t="str">
        <f t="shared" ca="1" si="111"/>
        <v/>
      </c>
      <c r="V577" s="31" t="str">
        <f t="shared" ca="1" si="112"/>
        <v/>
      </c>
      <c r="W577" s="31" t="str">
        <f t="shared" ca="1" si="113"/>
        <v/>
      </c>
      <c r="X577" s="31" t="str">
        <f t="shared" ca="1" si="114"/>
        <v/>
      </c>
      <c r="Y577" s="31" t="str">
        <f t="shared" ca="1" si="115"/>
        <v/>
      </c>
      <c r="Z577" s="31" t="str">
        <f t="shared" ca="1" si="116"/>
        <v/>
      </c>
    </row>
    <row r="578" spans="1:26" ht="20">
      <c r="A578"/>
      <c r="F578" s="160" t="s">
        <v>819</v>
      </c>
      <c r="G578" s="160" t="s">
        <v>913</v>
      </c>
      <c r="H578" s="160">
        <v>4</v>
      </c>
      <c r="I578" s="160">
        <v>94</v>
      </c>
      <c r="J578" s="162" t="str">
        <f t="shared" si="117"/>
        <v>中３</v>
      </c>
      <c r="K578" s="162" t="str">
        <f t="shared" si="118"/>
        <v>H30</v>
      </c>
      <c r="L578" s="162" t="str">
        <f t="shared" si="107"/>
        <v>H30_中３</v>
      </c>
      <c r="M578" s="162">
        <f>+MATCH(K578&amp;"_"&amp;qidlist!J578,original!$1:$1,0)+2</f>
        <v>39</v>
      </c>
      <c r="N578" s="162" t="str">
        <f>+"qestionlist!"&amp;ADDRESS(1,MATCH(K578&amp;"_"&amp;qidlist!J578,original!$1:$1,0)+1)&amp;":"&amp;ADDRESS(10000,MATCH(K578&amp;"_"&amp;qidlist!J578,original!$1:$1,0)+1)</f>
        <v>qestionlist!$AL$1:$AL$10000</v>
      </c>
      <c r="O578" s="163" t="str">
        <f ca="1">+INDEX(qestionlist!AR:AR,MATCH(qidlist!I578,INDIRECT(qidlist!N578),0))</f>
        <v>学校の話しを家でする_生活</v>
      </c>
      <c r="P578" s="163" t="str">
        <f ca="1">+INDEX(qes_num_corr!K:K,MATCH(qidlist!O578,qes_num_corr!I:I,0),0)</f>
        <v>q118</v>
      </c>
      <c r="Q578" s="31" t="str">
        <f t="shared" ca="1" si="119"/>
        <v>中3q118</v>
      </c>
      <c r="R578" s="31" t="str">
        <f t="shared" ca="1" si="108"/>
        <v>家の人(兄弟姉妹は除きます）と学校での出来事について話をしますか</v>
      </c>
      <c r="S578" s="31" t="str">
        <f t="shared" ca="1" si="109"/>
        <v>話す</v>
      </c>
      <c r="T578" s="31" t="str">
        <f t="shared" ca="1" si="110"/>
        <v>どちらかといえば，話す</v>
      </c>
      <c r="U578" s="31" t="str">
        <f t="shared" ca="1" si="111"/>
        <v>どちらかといえば，話さない</v>
      </c>
      <c r="V578" s="31" t="str">
        <f t="shared" ca="1" si="112"/>
        <v>話さない</v>
      </c>
      <c r="W578" s="31" t="str">
        <f t="shared" ca="1" si="113"/>
        <v/>
      </c>
      <c r="X578" s="31" t="str">
        <f t="shared" ca="1" si="114"/>
        <v/>
      </c>
      <c r="Y578" s="31" t="str">
        <f t="shared" ca="1" si="115"/>
        <v/>
      </c>
      <c r="Z578" s="31" t="str">
        <f t="shared" ca="1" si="116"/>
        <v/>
      </c>
    </row>
    <row r="579" spans="1:26" ht="20">
      <c r="A579"/>
      <c r="F579" s="160" t="s">
        <v>819</v>
      </c>
      <c r="G579" s="160" t="s">
        <v>914</v>
      </c>
      <c r="H579" s="160">
        <v>4</v>
      </c>
      <c r="I579" s="160">
        <v>95</v>
      </c>
      <c r="J579" s="162" t="str">
        <f t="shared" si="117"/>
        <v>中３</v>
      </c>
      <c r="K579" s="162" t="str">
        <f t="shared" si="118"/>
        <v>H30</v>
      </c>
      <c r="L579" s="162" t="str">
        <f t="shared" si="107"/>
        <v>H30_中３</v>
      </c>
      <c r="M579" s="162">
        <f>+MATCH(K579&amp;"_"&amp;qidlist!J579,original!$1:$1,0)+2</f>
        <v>39</v>
      </c>
      <c r="N579" s="162" t="str">
        <f>+"qestionlist!"&amp;ADDRESS(1,MATCH(K579&amp;"_"&amp;qidlist!J579,original!$1:$1,0)+1)&amp;":"&amp;ADDRESS(10000,MATCH(K579&amp;"_"&amp;qidlist!J579,original!$1:$1,0)+1)</f>
        <v>qestionlist!$AL$1:$AL$10000</v>
      </c>
      <c r="O579" s="163" t="str">
        <f ca="1">+INDEX(qestionlist!AR:AR,MATCH(qidlist!I579,INDIRECT(qidlist!N579),0))</f>
        <v>地域で大人と関わる_生活</v>
      </c>
      <c r="P579" s="163" t="str">
        <f ca="1">+INDEX(qes_num_corr!K:K,MATCH(qidlist!O579,qes_num_corr!I:I,0),0)</f>
        <v>q119</v>
      </c>
      <c r="Q579" s="31" t="str">
        <f t="shared" ca="1" si="119"/>
        <v>中3q119</v>
      </c>
      <c r="R579" s="31" t="str">
        <f t="shared" ca="1" si="108"/>
        <v>地域の大人（学校や塾・家庭教師・習い事の先生を除きます）に勉強やスポーツを教えてもらったり，一緒に遊んでもらったりすることがありますか</v>
      </c>
      <c r="S579" s="31" t="str">
        <f t="shared" ca="1" si="109"/>
        <v>当てはまる</v>
      </c>
      <c r="T579" s="31" t="str">
        <f t="shared" ca="1" si="110"/>
        <v>どちらかといえば，当てはまる</v>
      </c>
      <c r="U579" s="31" t="str">
        <f t="shared" ca="1" si="111"/>
        <v>どちらかといえば，当てはまらない</v>
      </c>
      <c r="V579" s="31" t="str">
        <f t="shared" ca="1" si="112"/>
        <v>当てはまらない</v>
      </c>
      <c r="W579" s="31" t="str">
        <f t="shared" ca="1" si="113"/>
        <v/>
      </c>
      <c r="X579" s="31" t="str">
        <f t="shared" ca="1" si="114"/>
        <v/>
      </c>
      <c r="Y579" s="31" t="str">
        <f t="shared" ca="1" si="115"/>
        <v/>
      </c>
      <c r="Z579" s="31" t="str">
        <f t="shared" ca="1" si="116"/>
        <v/>
      </c>
    </row>
    <row r="580" spans="1:26" ht="20">
      <c r="A580"/>
      <c r="F580" s="160" t="s">
        <v>819</v>
      </c>
      <c r="G580" s="160" t="s">
        <v>915</v>
      </c>
      <c r="H580" s="160">
        <v>4</v>
      </c>
      <c r="I580" s="160">
        <v>96</v>
      </c>
      <c r="J580" s="162" t="str">
        <f t="shared" si="117"/>
        <v>中３</v>
      </c>
      <c r="K580" s="162" t="str">
        <f t="shared" si="118"/>
        <v>H30</v>
      </c>
      <c r="L580" s="162" t="str">
        <f t="shared" si="107"/>
        <v>H30_中３</v>
      </c>
      <c r="M580" s="162">
        <f>+MATCH(K580&amp;"_"&amp;qidlist!J580,original!$1:$1,0)+2</f>
        <v>39</v>
      </c>
      <c r="N580" s="162" t="str">
        <f>+"qestionlist!"&amp;ADDRESS(1,MATCH(K580&amp;"_"&amp;qidlist!J580,original!$1:$1,0)+1)&amp;":"&amp;ADDRESS(10000,MATCH(K580&amp;"_"&amp;qidlist!J580,original!$1:$1,0)+1)</f>
        <v>qestionlist!$AL$1:$AL$10000</v>
      </c>
      <c r="O580" s="163" t="str">
        <f ca="1">+INDEX(qestionlist!AR:AR,MATCH(qidlist!I580,INDIRECT(qidlist!N580),0))</f>
        <v>生まれた月_</v>
      </c>
      <c r="P580" s="163" t="str">
        <f ca="1">+INDEX(qes_num_corr!K:K,MATCH(qidlist!O580,qes_num_corr!I:I,0),0)</f>
        <v>q138</v>
      </c>
      <c r="Q580" s="31" t="str">
        <f t="shared" ca="1" si="119"/>
        <v>中3q138</v>
      </c>
      <c r="R580" s="31" t="str">
        <f t="shared" ca="1" si="108"/>
        <v>あなたの生まれた月はいつですか</v>
      </c>
      <c r="S580" s="31" t="str">
        <f t="shared" ca="1" si="109"/>
        <v>①～⑫</v>
      </c>
      <c r="T580" s="31" t="str">
        <f t="shared" ca="1" si="110"/>
        <v/>
      </c>
      <c r="U580" s="31" t="str">
        <f t="shared" ca="1" si="111"/>
        <v/>
      </c>
      <c r="V580" s="31" t="str">
        <f t="shared" ca="1" si="112"/>
        <v/>
      </c>
      <c r="W580" s="31" t="str">
        <f t="shared" ca="1" si="113"/>
        <v/>
      </c>
      <c r="X580" s="31" t="str">
        <f t="shared" ca="1" si="114"/>
        <v/>
      </c>
      <c r="Y580" s="31" t="str">
        <f t="shared" ca="1" si="115"/>
        <v/>
      </c>
      <c r="Z580" s="31" t="str">
        <f t="shared" ca="1" si="116"/>
        <v/>
      </c>
    </row>
    <row r="581" spans="1:26" ht="20">
      <c r="A581"/>
      <c r="F581" s="160" t="s">
        <v>819</v>
      </c>
      <c r="G581" s="160" t="s">
        <v>916</v>
      </c>
      <c r="H581" s="160">
        <v>4</v>
      </c>
      <c r="I581" s="160">
        <v>96</v>
      </c>
      <c r="J581" s="162" t="str">
        <f t="shared" si="117"/>
        <v>中３</v>
      </c>
      <c r="K581" s="162" t="str">
        <f t="shared" si="118"/>
        <v>H30</v>
      </c>
      <c r="L581" s="162" t="str">
        <f t="shared" ref="L581:L583" si="120">K581&amp;"_"&amp;J581</f>
        <v>H30_中３</v>
      </c>
      <c r="M581" s="162">
        <f>+MATCH(K581&amp;"_"&amp;qidlist!J581,original!$1:$1,0)+2</f>
        <v>39</v>
      </c>
      <c r="N581" s="162" t="str">
        <f>+"qestionlist!"&amp;ADDRESS(1,MATCH(K581&amp;"_"&amp;qidlist!J581,original!$1:$1,0)+1)&amp;":"&amp;ADDRESS(10000,MATCH(K581&amp;"_"&amp;qidlist!J581,original!$1:$1,0)+1)</f>
        <v>qestionlist!$AL$1:$AL$10000</v>
      </c>
      <c r="O581" s="163" t="str">
        <f ca="1">+INDEX(qestionlist!AR:AR,MATCH(qidlist!I581,INDIRECT(qidlist!N581),0))</f>
        <v>生まれた月_</v>
      </c>
      <c r="P581" s="163" t="str">
        <f ca="1">+INDEX(qes_num_corr!K:K,MATCH(qidlist!O581,qes_num_corr!I:I,0),0)</f>
        <v>q138</v>
      </c>
      <c r="Q581" s="31" t="str">
        <f t="shared" ca="1" si="119"/>
        <v>中3q138</v>
      </c>
      <c r="R581" s="31" t="str">
        <f t="shared" ref="R581:R583" ca="1" si="121">INDEX(INDIRECT(L581&amp;"!F:F"), MATCH(I581, INDIRECT(L581&amp;"!A:A"),0),0)</f>
        <v>あなたの生まれた月はいつですか</v>
      </c>
      <c r="S581" s="31" t="str">
        <f t="shared" ref="S581:S583" ca="1" si="122">INDEX(INDIRECT(L581&amp;"!G:G"), MATCH(I581, INDIRECT(L581&amp;"!A:A"),0),0)&amp;""</f>
        <v>①～⑫</v>
      </c>
      <c r="T581" s="31" t="str">
        <f t="shared" ref="T581:T583" ca="1" si="123">INDEX(INDIRECT(L581&amp;"!H:H"), MATCH(I581, INDIRECT(L581&amp;"!A:A"),0),0)&amp;""</f>
        <v/>
      </c>
      <c r="U581" s="31" t="str">
        <f t="shared" ref="U581:U583" ca="1" si="124">INDEX(INDIRECT(L581&amp;"!I:I"), MATCH(I581, INDIRECT(L581&amp;"!A:A"),0),0)&amp;""</f>
        <v/>
      </c>
      <c r="V581" s="31" t="str">
        <f t="shared" ref="V581:V583" ca="1" si="125">INDEX(INDIRECT(L581&amp;"!J:J"), MATCH(I581, INDIRECT(L581&amp;"!A:A"),0),0)&amp;""</f>
        <v/>
      </c>
      <c r="W581" s="31" t="str">
        <f t="shared" ref="W581:W583" ca="1" si="126">INDEX(INDIRECT(L581&amp;"!K:K"), MATCH(I581, INDIRECT(L581&amp;"!A:A"),0),0)&amp;""</f>
        <v/>
      </c>
      <c r="X581" s="31" t="str">
        <f t="shared" ref="X581:X583" ca="1" si="127">INDEX(INDIRECT(L581&amp;"!L:L"), MATCH(I581, INDIRECT(L581&amp;"!A:A"),0),0)&amp;""</f>
        <v/>
      </c>
      <c r="Y581" s="31" t="str">
        <f t="shared" ref="Y581:Y583" ca="1" si="128">INDEX(INDIRECT(L581&amp;"!M:M"), MATCH(I581, INDIRECT(L581&amp;"!A:A"),0),0)&amp;""</f>
        <v/>
      </c>
      <c r="Z581" s="31" t="str">
        <f t="shared" ref="Z581:Z583" ca="1" si="129">INDEX(INDIRECT(L581&amp;"!N:N"), MATCH(I581, INDIRECT(L581&amp;"!A:A"),0),0)&amp;""</f>
        <v/>
      </c>
    </row>
    <row r="582" spans="1:26" ht="20">
      <c r="A582"/>
      <c r="F582" s="160" t="s">
        <v>819</v>
      </c>
      <c r="G582" s="160" t="s">
        <v>917</v>
      </c>
      <c r="H582" s="160">
        <v>4</v>
      </c>
      <c r="I582" s="160">
        <v>96</v>
      </c>
      <c r="J582" s="162" t="str">
        <f t="shared" si="117"/>
        <v>中３</v>
      </c>
      <c r="K582" s="162" t="str">
        <f t="shared" si="118"/>
        <v>H30</v>
      </c>
      <c r="L582" s="162" t="str">
        <f t="shared" si="120"/>
        <v>H30_中３</v>
      </c>
      <c r="M582" s="162">
        <f>+MATCH(K582&amp;"_"&amp;qidlist!J582,original!$1:$1,0)+2</f>
        <v>39</v>
      </c>
      <c r="N582" s="162" t="str">
        <f>+"qestionlist!"&amp;ADDRESS(1,MATCH(K582&amp;"_"&amp;qidlist!J582,original!$1:$1,0)+1)&amp;":"&amp;ADDRESS(10000,MATCH(K582&amp;"_"&amp;qidlist!J582,original!$1:$1,0)+1)</f>
        <v>qestionlist!$AL$1:$AL$10000</v>
      </c>
      <c r="O582" s="163" t="str">
        <f ca="1">+INDEX(qestionlist!AR:AR,MATCH(qidlist!I582,INDIRECT(qidlist!N582),0))</f>
        <v>生まれた月_</v>
      </c>
      <c r="P582" s="163" t="str">
        <f ca="1">+INDEX(qes_num_corr!K:K,MATCH(qidlist!O582,qes_num_corr!I:I,0),0)</f>
        <v>q138</v>
      </c>
      <c r="Q582" s="31" t="str">
        <f t="shared" ca="1" si="119"/>
        <v>中3q138</v>
      </c>
      <c r="R582" s="31" t="str">
        <f t="shared" ca="1" si="121"/>
        <v>あなたの生まれた月はいつですか</v>
      </c>
      <c r="S582" s="31" t="str">
        <f t="shared" ca="1" si="122"/>
        <v>①～⑫</v>
      </c>
      <c r="T582" s="31" t="str">
        <f t="shared" ca="1" si="123"/>
        <v/>
      </c>
      <c r="U582" s="31" t="str">
        <f t="shared" ca="1" si="124"/>
        <v/>
      </c>
      <c r="V582" s="31" t="str">
        <f t="shared" ca="1" si="125"/>
        <v/>
      </c>
      <c r="W582" s="31" t="str">
        <f t="shared" ca="1" si="126"/>
        <v/>
      </c>
      <c r="X582" s="31" t="str">
        <f t="shared" ca="1" si="127"/>
        <v/>
      </c>
      <c r="Y582" s="31" t="str">
        <f t="shared" ca="1" si="128"/>
        <v/>
      </c>
      <c r="Z582" s="31" t="str">
        <f t="shared" ca="1" si="129"/>
        <v/>
      </c>
    </row>
    <row r="583" spans="1:26" ht="20">
      <c r="A583"/>
      <c r="F583" s="160" t="s">
        <v>819</v>
      </c>
      <c r="G583" s="160" t="s">
        <v>918</v>
      </c>
      <c r="H583" s="160">
        <v>3</v>
      </c>
      <c r="I583" s="160">
        <v>97</v>
      </c>
      <c r="J583" s="162" t="str">
        <f t="shared" si="117"/>
        <v>中３</v>
      </c>
      <c r="K583" s="162" t="str">
        <f t="shared" si="118"/>
        <v>H30</v>
      </c>
      <c r="L583" s="162" t="str">
        <f t="shared" si="120"/>
        <v>H30_中３</v>
      </c>
      <c r="M583" s="162">
        <f>+MATCH(K583&amp;"_"&amp;qidlist!J583,original!$1:$1,0)+2</f>
        <v>39</v>
      </c>
      <c r="N583" s="162" t="str">
        <f>+"qestionlist!"&amp;ADDRESS(1,MATCH(K583&amp;"_"&amp;qidlist!J583,original!$1:$1,0)+1)&amp;":"&amp;ADDRESS(10000,MATCH(K583&amp;"_"&amp;qidlist!J583,original!$1:$1,0)+1)</f>
        <v>qestionlist!$AL$1:$AL$10000</v>
      </c>
      <c r="O583" s="163" t="str">
        <f ca="1">+INDEX(qestionlist!AR:AR,MATCH(qidlist!I583,INDIRECT(qidlist!N583),0))</f>
        <v>調査実施科目でどれが好きか_</v>
      </c>
      <c r="P583" s="163" t="str">
        <f ca="1">+INDEX(qes_num_corr!K:K,MATCH(qidlist!O583,qes_num_corr!I:I,0),0)</f>
        <v>q212</v>
      </c>
      <c r="Q583" s="31" t="str">
        <f t="shared" ca="1" si="119"/>
        <v>中3q212</v>
      </c>
      <c r="R583" s="31" t="str">
        <f t="shared" ca="1" si="121"/>
        <v>調査実施科目でどの科目が一番好きですか</v>
      </c>
      <c r="S583" s="31" t="str">
        <f t="shared" ca="1" si="122"/>
        <v>国語</v>
      </c>
      <c r="T583" s="31" t="str">
        <f t="shared" ca="1" si="123"/>
        <v>数学</v>
      </c>
      <c r="U583" s="31" t="str">
        <f t="shared" ca="1" si="124"/>
        <v>英語</v>
      </c>
      <c r="V583" s="31" t="str">
        <f t="shared" ca="1" si="125"/>
        <v/>
      </c>
      <c r="W583" s="31" t="str">
        <f t="shared" ca="1" si="126"/>
        <v/>
      </c>
      <c r="X583" s="31" t="str">
        <f t="shared" ca="1" si="127"/>
        <v/>
      </c>
      <c r="Y583" s="31" t="str">
        <f t="shared" ca="1" si="128"/>
        <v/>
      </c>
      <c r="Z583" s="31" t="str">
        <f t="shared" ca="1" si="129"/>
        <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1962-987D-7E48-A506-13950312FAC2}">
  <sheetPr>
    <pageSetUpPr fitToPage="1"/>
  </sheetPr>
  <dimension ref="A1:AR194"/>
  <sheetViews>
    <sheetView showGridLines="0" zoomScale="75" zoomScaleNormal="100" workbookViewId="0">
      <pane xSplit="6" ySplit="1" topLeftCell="G2" activePane="bottomRight" state="frozen"/>
      <selection activeCell="B1" sqref="B1"/>
      <selection pane="topRight" activeCell="D1" sqref="D1"/>
      <selection pane="bottomLeft" activeCell="B4" sqref="B4"/>
      <selection pane="bottomRight" activeCell="AK1" activeCellId="5" sqref="G1 M1 S1 Y1 AE1 AK1"/>
    </sheetView>
  </sheetViews>
  <sheetFormatPr baseColWidth="10" defaultColWidth="7.5703125" defaultRowHeight="20"/>
  <cols>
    <col min="1" max="1" width="4.7109375" style="31" bestFit="1" customWidth="1"/>
    <col min="2" max="2" width="5.140625" style="31" bestFit="1" customWidth="1"/>
    <col min="3" max="3" width="10.28515625" style="31" bestFit="1" customWidth="1"/>
    <col min="4" max="4" width="15.7109375" style="33" bestFit="1" customWidth="1"/>
    <col min="5" max="5" width="11.140625" style="34" bestFit="1" customWidth="1"/>
    <col min="6" max="6" width="49.7109375" style="31" bestFit="1" customWidth="1"/>
    <col min="7" max="7" width="9.140625" style="31" bestFit="1" customWidth="1"/>
    <col min="8" max="8" width="9.140625" style="33" bestFit="1" customWidth="1"/>
    <col min="9" max="35" width="9.140625" style="31" bestFit="1" customWidth="1"/>
    <col min="36" max="36" width="9.140625" style="35" bestFit="1" customWidth="1"/>
    <col min="37" max="41" width="9.140625" style="31" bestFit="1" customWidth="1"/>
    <col min="42" max="42" width="9.140625" style="35" bestFit="1" customWidth="1"/>
    <col min="44" max="44" width="55.28515625" style="158" customWidth="1"/>
    <col min="45" max="16384" width="7.5703125" style="31"/>
  </cols>
  <sheetData>
    <row r="1" spans="1:44" ht="23" thickBot="1">
      <c r="A1" s="36"/>
      <c r="B1" s="36"/>
      <c r="C1" s="36"/>
      <c r="D1" s="37"/>
      <c r="E1" s="38"/>
      <c r="F1" s="39" t="s">
        <v>0</v>
      </c>
      <c r="G1" s="37" t="s">
        <v>950</v>
      </c>
      <c r="H1" s="37" t="s">
        <v>950</v>
      </c>
      <c r="I1" s="37" t="s">
        <v>951</v>
      </c>
      <c r="J1" s="37" t="s">
        <v>951</v>
      </c>
      <c r="K1" s="37" t="s">
        <v>952</v>
      </c>
      <c r="L1" s="37" t="s">
        <v>952</v>
      </c>
      <c r="M1" s="37" t="s">
        <v>953</v>
      </c>
      <c r="N1" s="37" t="s">
        <v>953</v>
      </c>
      <c r="O1" s="37" t="s">
        <v>954</v>
      </c>
      <c r="P1" s="37" t="s">
        <v>954</v>
      </c>
      <c r="Q1" s="37" t="s">
        <v>955</v>
      </c>
      <c r="R1" s="37" t="s">
        <v>955</v>
      </c>
      <c r="S1" s="37" t="s">
        <v>956</v>
      </c>
      <c r="T1" s="37" t="s">
        <v>956</v>
      </c>
      <c r="U1" s="37" t="s">
        <v>957</v>
      </c>
      <c r="V1" s="37" t="s">
        <v>957</v>
      </c>
      <c r="W1" s="37" t="s">
        <v>958</v>
      </c>
      <c r="X1" s="37" t="s">
        <v>958</v>
      </c>
      <c r="Y1" s="37" t="s">
        <v>959</v>
      </c>
      <c r="Z1" s="37" t="s">
        <v>959</v>
      </c>
      <c r="AA1" s="37" t="s">
        <v>960</v>
      </c>
      <c r="AB1" s="37" t="s">
        <v>960</v>
      </c>
      <c r="AC1" s="37" t="s">
        <v>961</v>
      </c>
      <c r="AD1" s="37" t="s">
        <v>961</v>
      </c>
      <c r="AE1" s="37" t="s">
        <v>962</v>
      </c>
      <c r="AF1" s="37" t="s">
        <v>962</v>
      </c>
      <c r="AG1" s="37" t="s">
        <v>963</v>
      </c>
      <c r="AH1" s="37" t="s">
        <v>963</v>
      </c>
      <c r="AI1" s="37" t="s">
        <v>964</v>
      </c>
      <c r="AJ1" s="40" t="s">
        <v>964</v>
      </c>
      <c r="AK1" s="37" t="s">
        <v>965</v>
      </c>
      <c r="AL1" s="37" t="s">
        <v>965</v>
      </c>
      <c r="AM1" s="37" t="s">
        <v>966</v>
      </c>
      <c r="AN1" s="37" t="s">
        <v>966</v>
      </c>
      <c r="AO1" s="37" t="s">
        <v>967</v>
      </c>
      <c r="AP1" s="40" t="s">
        <v>967</v>
      </c>
    </row>
    <row r="2" spans="1:44" ht="21" thickBot="1">
      <c r="A2" s="36"/>
      <c r="B2" s="41"/>
      <c r="C2" s="41"/>
      <c r="D2" s="42"/>
      <c r="E2" s="43"/>
      <c r="F2" s="44"/>
      <c r="G2" s="219" t="s">
        <v>919</v>
      </c>
      <c r="H2" s="220"/>
      <c r="I2" s="220"/>
      <c r="J2" s="220"/>
      <c r="K2" s="220"/>
      <c r="L2" s="221"/>
      <c r="M2" s="222" t="s">
        <v>920</v>
      </c>
      <c r="N2" s="223"/>
      <c r="O2" s="223"/>
      <c r="P2" s="223"/>
      <c r="Q2" s="223"/>
      <c r="R2" s="224"/>
      <c r="S2" s="225" t="s">
        <v>921</v>
      </c>
      <c r="T2" s="226"/>
      <c r="U2" s="226"/>
      <c r="V2" s="226"/>
      <c r="W2" s="226"/>
      <c r="X2" s="227"/>
      <c r="Y2" s="228" t="s">
        <v>922</v>
      </c>
      <c r="Z2" s="229"/>
      <c r="AA2" s="229"/>
      <c r="AB2" s="229"/>
      <c r="AC2" s="229"/>
      <c r="AD2" s="230"/>
      <c r="AE2" s="231" t="s">
        <v>923</v>
      </c>
      <c r="AF2" s="232"/>
      <c r="AG2" s="232"/>
      <c r="AH2" s="232"/>
      <c r="AI2" s="232"/>
      <c r="AJ2" s="233"/>
      <c r="AK2" s="216" t="s">
        <v>924</v>
      </c>
      <c r="AL2" s="217"/>
      <c r="AM2" s="217"/>
      <c r="AN2" s="217"/>
      <c r="AO2" s="217"/>
      <c r="AP2" s="218"/>
      <c r="AR2" s="157" t="s">
        <v>1076</v>
      </c>
    </row>
    <row r="3" spans="1:44">
      <c r="A3" s="36"/>
      <c r="B3" s="41"/>
      <c r="C3" s="41"/>
      <c r="D3" s="42"/>
      <c r="E3" s="43"/>
      <c r="F3" s="44"/>
      <c r="G3" s="45" t="s">
        <v>925</v>
      </c>
      <c r="H3" s="46" t="s">
        <v>926</v>
      </c>
      <c r="I3" s="47" t="s">
        <v>927</v>
      </c>
      <c r="J3" s="48" t="s">
        <v>926</v>
      </c>
      <c r="K3" s="49" t="s">
        <v>928</v>
      </c>
      <c r="L3" s="46" t="s">
        <v>926</v>
      </c>
      <c r="M3" s="45" t="s">
        <v>925</v>
      </c>
      <c r="N3" s="46" t="s">
        <v>926</v>
      </c>
      <c r="O3" s="47" t="s">
        <v>927</v>
      </c>
      <c r="P3" s="48" t="s">
        <v>926</v>
      </c>
      <c r="Q3" s="49" t="s">
        <v>928</v>
      </c>
      <c r="R3" s="50" t="s">
        <v>926</v>
      </c>
      <c r="S3" s="45" t="s">
        <v>925</v>
      </c>
      <c r="T3" s="46" t="s">
        <v>926</v>
      </c>
      <c r="U3" s="47" t="s">
        <v>927</v>
      </c>
      <c r="V3" s="48" t="s">
        <v>926</v>
      </c>
      <c r="W3" s="49" t="s">
        <v>928</v>
      </c>
      <c r="X3" s="46" t="s">
        <v>926</v>
      </c>
      <c r="Y3" s="45" t="s">
        <v>925</v>
      </c>
      <c r="Z3" s="46" t="s">
        <v>926</v>
      </c>
      <c r="AA3" s="47" t="s">
        <v>927</v>
      </c>
      <c r="AB3" s="51" t="s">
        <v>926</v>
      </c>
      <c r="AC3" s="49" t="s">
        <v>928</v>
      </c>
      <c r="AD3" s="52" t="s">
        <v>926</v>
      </c>
      <c r="AE3" s="45" t="s">
        <v>925</v>
      </c>
      <c r="AF3" s="48" t="s">
        <v>926</v>
      </c>
      <c r="AG3" s="53" t="s">
        <v>927</v>
      </c>
      <c r="AH3" s="51" t="s">
        <v>926</v>
      </c>
      <c r="AI3" s="49" t="s">
        <v>928</v>
      </c>
      <c r="AJ3" s="52" t="s">
        <v>926</v>
      </c>
      <c r="AK3" s="45" t="s">
        <v>925</v>
      </c>
      <c r="AL3" s="46" t="s">
        <v>926</v>
      </c>
      <c r="AM3" s="47" t="s">
        <v>927</v>
      </c>
      <c r="AN3" s="51" t="s">
        <v>926</v>
      </c>
      <c r="AO3" s="49" t="s">
        <v>928</v>
      </c>
      <c r="AP3" s="52" t="s">
        <v>926</v>
      </c>
      <c r="AR3" s="156"/>
    </row>
    <row r="4" spans="1:44">
      <c r="A4" s="36"/>
      <c r="B4" s="54" t="s">
        <v>1</v>
      </c>
      <c r="C4" s="54" t="s">
        <v>2</v>
      </c>
      <c r="D4" s="55" t="s">
        <v>3</v>
      </c>
      <c r="E4" s="43" t="s">
        <v>4</v>
      </c>
      <c r="F4" s="56" t="s">
        <v>5</v>
      </c>
      <c r="G4" s="57"/>
      <c r="H4" s="58"/>
      <c r="I4" s="55"/>
      <c r="J4" s="55"/>
      <c r="K4" s="55"/>
      <c r="L4" s="58"/>
      <c r="M4" s="57"/>
      <c r="N4" s="58"/>
      <c r="O4" s="55"/>
      <c r="P4" s="59"/>
      <c r="Q4" s="55"/>
      <c r="R4" s="60"/>
      <c r="S4" s="57"/>
      <c r="T4" s="58"/>
      <c r="U4" s="55"/>
      <c r="V4" s="55"/>
      <c r="W4" s="55"/>
      <c r="X4" s="58"/>
      <c r="Y4" s="57"/>
      <c r="Z4" s="58"/>
      <c r="AA4" s="55"/>
      <c r="AB4" s="59"/>
      <c r="AC4" s="55"/>
      <c r="AD4" s="61"/>
      <c r="AE4" s="57"/>
      <c r="AF4" s="55"/>
      <c r="AG4" s="62"/>
      <c r="AH4" s="59"/>
      <c r="AI4" s="55"/>
      <c r="AJ4" s="61"/>
      <c r="AK4" s="57"/>
      <c r="AL4" s="58"/>
      <c r="AM4" s="55"/>
      <c r="AN4" s="59"/>
      <c r="AO4" s="55"/>
      <c r="AP4" s="61"/>
      <c r="AR4" s="156" t="s">
        <v>1077</v>
      </c>
    </row>
    <row r="5" spans="1:44">
      <c r="A5" s="36">
        <v>93</v>
      </c>
      <c r="B5" s="54">
        <v>84</v>
      </c>
      <c r="C5" s="54" t="s">
        <v>929</v>
      </c>
      <c r="D5" s="125" t="s">
        <v>969</v>
      </c>
      <c r="E5" s="43" t="s">
        <v>930</v>
      </c>
      <c r="F5" s="126" t="s">
        <v>11</v>
      </c>
      <c r="G5" s="42" t="s">
        <v>12</v>
      </c>
      <c r="H5" s="64" t="s">
        <v>12</v>
      </c>
      <c r="I5" s="42"/>
      <c r="J5" s="64"/>
      <c r="K5" s="42" t="s">
        <v>12</v>
      </c>
      <c r="L5" s="65" t="s">
        <v>12</v>
      </c>
      <c r="M5" s="42"/>
      <c r="N5" s="64"/>
      <c r="O5" s="42" t="s">
        <v>12</v>
      </c>
      <c r="P5" s="64" t="s">
        <v>12</v>
      </c>
      <c r="Q5" s="42"/>
      <c r="R5" s="65"/>
      <c r="S5" s="42" t="s">
        <v>12</v>
      </c>
      <c r="T5" s="64" t="s">
        <v>12</v>
      </c>
      <c r="U5" s="42"/>
      <c r="V5" s="64"/>
      <c r="W5" s="42" t="s">
        <v>12</v>
      </c>
      <c r="X5" s="65" t="s">
        <v>12</v>
      </c>
      <c r="Y5" s="66"/>
      <c r="Z5" s="65"/>
      <c r="AA5" s="42" t="s">
        <v>12</v>
      </c>
      <c r="AB5" s="64" t="s">
        <v>12</v>
      </c>
      <c r="AC5" s="42"/>
      <c r="AD5" s="67"/>
      <c r="AE5" s="66" t="s">
        <v>12</v>
      </c>
      <c r="AF5" s="64" t="s">
        <v>12</v>
      </c>
      <c r="AG5" s="68"/>
      <c r="AH5" s="64"/>
      <c r="AI5" s="42" t="s">
        <v>12</v>
      </c>
      <c r="AJ5" s="67" t="s">
        <v>12</v>
      </c>
      <c r="AK5" s="66"/>
      <c r="AL5" s="65"/>
      <c r="AM5" s="42" t="s">
        <v>12</v>
      </c>
      <c r="AN5" s="64" t="s">
        <v>12</v>
      </c>
      <c r="AO5" s="42"/>
      <c r="AP5" s="67"/>
      <c r="AR5" s="156" t="str">
        <f t="shared" ref="AR5:AR36" si="0">F5&amp;"_"&amp;D5</f>
        <v>習ったことを思い出して解決する_国語ALの実施</v>
      </c>
    </row>
    <row r="6" spans="1:44">
      <c r="A6" s="36">
        <v>94</v>
      </c>
      <c r="B6" s="54">
        <v>85</v>
      </c>
      <c r="C6" s="54" t="s">
        <v>929</v>
      </c>
      <c r="D6" s="125" t="s">
        <v>969</v>
      </c>
      <c r="E6" s="43" t="s">
        <v>930</v>
      </c>
      <c r="F6" s="44" t="s">
        <v>14</v>
      </c>
      <c r="G6" s="42" t="s">
        <v>968</v>
      </c>
      <c r="H6" s="64">
        <v>82</v>
      </c>
      <c r="I6" s="42"/>
      <c r="J6" s="64"/>
      <c r="K6" s="42" t="s">
        <v>968</v>
      </c>
      <c r="L6" s="65">
        <v>47</v>
      </c>
      <c r="M6" s="42"/>
      <c r="N6" s="64"/>
      <c r="O6" s="42" t="s">
        <v>968</v>
      </c>
      <c r="P6" s="64">
        <v>64</v>
      </c>
      <c r="Q6" s="42"/>
      <c r="R6" s="65"/>
      <c r="S6" s="42" t="s">
        <v>968</v>
      </c>
      <c r="T6" s="64">
        <v>65</v>
      </c>
      <c r="U6" s="42"/>
      <c r="V6" s="64"/>
      <c r="W6" s="42" t="s">
        <v>968</v>
      </c>
      <c r="X6" s="65">
        <v>65</v>
      </c>
      <c r="Y6" s="66"/>
      <c r="Z6" s="65"/>
      <c r="AA6" s="42" t="s">
        <v>968</v>
      </c>
      <c r="AB6" s="64">
        <v>57</v>
      </c>
      <c r="AC6" s="42"/>
      <c r="AD6" s="67"/>
      <c r="AE6" s="66" t="s">
        <v>968</v>
      </c>
      <c r="AF6" s="64">
        <v>78</v>
      </c>
      <c r="AG6" s="68"/>
      <c r="AH6" s="64"/>
      <c r="AI6" s="42" t="s">
        <v>968</v>
      </c>
      <c r="AJ6" s="67">
        <v>68</v>
      </c>
      <c r="AK6" s="66"/>
      <c r="AL6" s="65"/>
      <c r="AM6" s="42" t="s">
        <v>968</v>
      </c>
      <c r="AN6" s="64">
        <v>72</v>
      </c>
      <c r="AO6" s="42"/>
      <c r="AP6" s="67"/>
      <c r="AR6" s="156" t="str">
        <f t="shared" si="0"/>
        <v>理由をつけて発表したり書いたりできる_国語ALの実施</v>
      </c>
    </row>
    <row r="7" spans="1:44">
      <c r="A7" s="36">
        <v>95</v>
      </c>
      <c r="B7" s="54">
        <v>86</v>
      </c>
      <c r="C7" s="54" t="s">
        <v>929</v>
      </c>
      <c r="D7" s="125" t="s">
        <v>969</v>
      </c>
      <c r="E7" s="43" t="s">
        <v>930</v>
      </c>
      <c r="F7" s="44" t="s">
        <v>17</v>
      </c>
      <c r="G7" s="42" t="s">
        <v>968</v>
      </c>
      <c r="H7" s="64">
        <v>83</v>
      </c>
      <c r="I7" s="42"/>
      <c r="J7" s="64"/>
      <c r="K7" s="42" t="s">
        <v>968</v>
      </c>
      <c r="L7" s="65">
        <v>48</v>
      </c>
      <c r="M7" s="42"/>
      <c r="N7" s="64"/>
      <c r="O7" s="42" t="s">
        <v>968</v>
      </c>
      <c r="P7" s="64">
        <v>65</v>
      </c>
      <c r="Q7" s="42"/>
      <c r="R7" s="65"/>
      <c r="S7" s="42" t="s">
        <v>968</v>
      </c>
      <c r="T7" s="64">
        <v>66</v>
      </c>
      <c r="U7" s="42"/>
      <c r="V7" s="64"/>
      <c r="W7" s="42" t="s">
        <v>968</v>
      </c>
      <c r="X7" s="65">
        <v>66</v>
      </c>
      <c r="Y7" s="66"/>
      <c r="Z7" s="65"/>
      <c r="AA7" s="42" t="s">
        <v>968</v>
      </c>
      <c r="AB7" s="64">
        <v>58</v>
      </c>
      <c r="AC7" s="42"/>
      <c r="AD7" s="67"/>
      <c r="AE7" s="66" t="s">
        <v>968</v>
      </c>
      <c r="AF7" s="64">
        <v>79</v>
      </c>
      <c r="AG7" s="68"/>
      <c r="AH7" s="64"/>
      <c r="AI7" s="42" t="s">
        <v>968</v>
      </c>
      <c r="AJ7" s="67">
        <v>69</v>
      </c>
      <c r="AK7" s="66"/>
      <c r="AL7" s="65"/>
      <c r="AM7" s="42" t="s">
        <v>968</v>
      </c>
      <c r="AN7" s="64">
        <v>73</v>
      </c>
      <c r="AO7" s="42"/>
      <c r="AP7" s="67"/>
      <c r="AR7" s="156" t="str">
        <f t="shared" si="0"/>
        <v>授業のまとめを先生が見る_国語ALの実施</v>
      </c>
    </row>
    <row r="8" spans="1:44">
      <c r="A8" s="36">
        <v>96</v>
      </c>
      <c r="B8" s="54">
        <v>87</v>
      </c>
      <c r="C8" s="54" t="s">
        <v>929</v>
      </c>
      <c r="D8" s="125" t="s">
        <v>969</v>
      </c>
      <c r="E8" s="43" t="s">
        <v>930</v>
      </c>
      <c r="F8" s="69" t="s">
        <v>20</v>
      </c>
      <c r="G8" s="42" t="s">
        <v>968</v>
      </c>
      <c r="H8" s="64">
        <v>84</v>
      </c>
      <c r="I8" s="42"/>
      <c r="J8" s="64"/>
      <c r="K8" s="42" t="s">
        <v>968</v>
      </c>
      <c r="L8" s="65">
        <v>49</v>
      </c>
      <c r="M8" s="42"/>
      <c r="N8" s="64"/>
      <c r="O8" s="42" t="s">
        <v>968</v>
      </c>
      <c r="P8" s="64">
        <v>66</v>
      </c>
      <c r="Q8" s="42"/>
      <c r="R8" s="65"/>
      <c r="S8" s="42" t="s">
        <v>968</v>
      </c>
      <c r="T8" s="64">
        <v>67</v>
      </c>
      <c r="U8" s="42"/>
      <c r="V8" s="64"/>
      <c r="W8" s="42" t="s">
        <v>968</v>
      </c>
      <c r="X8" s="65">
        <v>67</v>
      </c>
      <c r="Y8" s="66"/>
      <c r="Z8" s="65"/>
      <c r="AA8" s="42" t="s">
        <v>968</v>
      </c>
      <c r="AB8" s="64">
        <v>59</v>
      </c>
      <c r="AC8" s="42"/>
      <c r="AD8" s="67"/>
      <c r="AE8" s="66" t="s">
        <v>968</v>
      </c>
      <c r="AF8" s="64">
        <v>80</v>
      </c>
      <c r="AG8" s="68"/>
      <c r="AH8" s="64"/>
      <c r="AI8" s="42" t="s">
        <v>968</v>
      </c>
      <c r="AJ8" s="67">
        <v>70</v>
      </c>
      <c r="AK8" s="66"/>
      <c r="AL8" s="65"/>
      <c r="AM8" s="42" t="s">
        <v>968</v>
      </c>
      <c r="AN8" s="64">
        <v>74</v>
      </c>
      <c r="AO8" s="42"/>
      <c r="AP8" s="67"/>
      <c r="AR8" s="156" t="str">
        <f t="shared" si="0"/>
        <v>ドリルをする【逆転項目】_国語ALの実施</v>
      </c>
    </row>
    <row r="9" spans="1:44">
      <c r="A9" s="36">
        <v>97</v>
      </c>
      <c r="B9" s="54">
        <v>88</v>
      </c>
      <c r="C9" s="54" t="s">
        <v>929</v>
      </c>
      <c r="D9" s="125" t="s">
        <v>969</v>
      </c>
      <c r="E9" s="43" t="s">
        <v>930</v>
      </c>
      <c r="F9" s="44" t="s">
        <v>23</v>
      </c>
      <c r="G9" s="66" t="s">
        <v>968</v>
      </c>
      <c r="H9" s="65">
        <v>85</v>
      </c>
      <c r="I9" s="42"/>
      <c r="J9" s="64"/>
      <c r="K9" s="42" t="s">
        <v>968</v>
      </c>
      <c r="L9" s="65">
        <v>50</v>
      </c>
      <c r="M9" s="66"/>
      <c r="N9" s="65"/>
      <c r="O9" s="42" t="s">
        <v>968</v>
      </c>
      <c r="P9" s="64">
        <v>67</v>
      </c>
      <c r="Q9" s="42"/>
      <c r="R9" s="65"/>
      <c r="S9" s="66" t="s">
        <v>968</v>
      </c>
      <c r="T9" s="65">
        <v>68</v>
      </c>
      <c r="U9" s="42"/>
      <c r="V9" s="64"/>
      <c r="W9" s="42" t="s">
        <v>968</v>
      </c>
      <c r="X9" s="65">
        <v>68</v>
      </c>
      <c r="Y9" s="66"/>
      <c r="Z9" s="65"/>
      <c r="AA9" s="42" t="s">
        <v>968</v>
      </c>
      <c r="AB9" s="64">
        <v>60</v>
      </c>
      <c r="AC9" s="42"/>
      <c r="AD9" s="67"/>
      <c r="AE9" s="66" t="s">
        <v>968</v>
      </c>
      <c r="AF9" s="64">
        <v>81</v>
      </c>
      <c r="AG9" s="68"/>
      <c r="AH9" s="64"/>
      <c r="AI9" s="42" t="s">
        <v>968</v>
      </c>
      <c r="AJ9" s="67">
        <v>71</v>
      </c>
      <c r="AK9" s="66"/>
      <c r="AL9" s="65"/>
      <c r="AM9" s="42" t="s">
        <v>968</v>
      </c>
      <c r="AN9" s="64">
        <v>75</v>
      </c>
      <c r="AO9" s="42"/>
      <c r="AP9" s="67"/>
      <c r="AR9" s="156" t="str">
        <f t="shared" si="0"/>
        <v>考えを出し合って解決する_国語ALの実施</v>
      </c>
    </row>
    <row r="10" spans="1:44">
      <c r="A10" s="36">
        <v>98</v>
      </c>
      <c r="B10" s="54">
        <v>89</v>
      </c>
      <c r="C10" s="54" t="s">
        <v>929</v>
      </c>
      <c r="D10" s="125" t="s">
        <v>969</v>
      </c>
      <c r="E10" s="43" t="s">
        <v>930</v>
      </c>
      <c r="F10" s="44" t="s">
        <v>26</v>
      </c>
      <c r="G10" s="42" t="s">
        <v>968</v>
      </c>
      <c r="H10" s="64">
        <v>86</v>
      </c>
      <c r="I10" s="42"/>
      <c r="J10" s="64"/>
      <c r="K10" s="42" t="s">
        <v>968</v>
      </c>
      <c r="L10" s="65">
        <v>51</v>
      </c>
      <c r="M10" s="42"/>
      <c r="N10" s="64"/>
      <c r="O10" s="42" t="s">
        <v>968</v>
      </c>
      <c r="P10" s="64">
        <v>68</v>
      </c>
      <c r="Q10" s="42"/>
      <c r="R10" s="65"/>
      <c r="S10" s="42" t="s">
        <v>968</v>
      </c>
      <c r="T10" s="64">
        <v>69</v>
      </c>
      <c r="U10" s="42"/>
      <c r="V10" s="64"/>
      <c r="W10" s="42" t="s">
        <v>968</v>
      </c>
      <c r="X10" s="65">
        <v>69</v>
      </c>
      <c r="Y10" s="66"/>
      <c r="Z10" s="65"/>
      <c r="AA10" s="42" t="s">
        <v>968</v>
      </c>
      <c r="AB10" s="64">
        <v>61</v>
      </c>
      <c r="AC10" s="42"/>
      <c r="AD10" s="67"/>
      <c r="AE10" s="66" t="s">
        <v>968</v>
      </c>
      <c r="AF10" s="64">
        <v>82</v>
      </c>
      <c r="AG10" s="68"/>
      <c r="AH10" s="64"/>
      <c r="AI10" s="42" t="s">
        <v>968</v>
      </c>
      <c r="AJ10" s="67">
        <v>72</v>
      </c>
      <c r="AK10" s="66"/>
      <c r="AL10" s="65"/>
      <c r="AM10" s="42" t="s">
        <v>968</v>
      </c>
      <c r="AN10" s="64">
        <v>76</v>
      </c>
      <c r="AO10" s="42"/>
      <c r="AP10" s="67"/>
      <c r="AR10" s="156" t="str">
        <f t="shared" si="0"/>
        <v>いるいろな考えを発表する_国語ALの実施</v>
      </c>
    </row>
    <row r="11" spans="1:44">
      <c r="A11" s="36">
        <v>99</v>
      </c>
      <c r="B11" s="54">
        <v>90</v>
      </c>
      <c r="C11" s="54" t="s">
        <v>929</v>
      </c>
      <c r="D11" s="125" t="s">
        <v>969</v>
      </c>
      <c r="E11" s="43" t="s">
        <v>930</v>
      </c>
      <c r="F11" s="44" t="s">
        <v>29</v>
      </c>
      <c r="G11" s="42" t="s">
        <v>968</v>
      </c>
      <c r="H11" s="64">
        <v>87</v>
      </c>
      <c r="I11" s="42"/>
      <c r="J11" s="64"/>
      <c r="K11" s="42" t="s">
        <v>968</v>
      </c>
      <c r="L11" s="65">
        <v>52</v>
      </c>
      <c r="M11" s="42"/>
      <c r="N11" s="64"/>
      <c r="O11" s="42" t="s">
        <v>968</v>
      </c>
      <c r="P11" s="64">
        <v>69</v>
      </c>
      <c r="Q11" s="42"/>
      <c r="R11" s="65"/>
      <c r="S11" s="42" t="s">
        <v>968</v>
      </c>
      <c r="T11" s="64">
        <v>70</v>
      </c>
      <c r="U11" s="42"/>
      <c r="V11" s="64"/>
      <c r="W11" s="42" t="s">
        <v>968</v>
      </c>
      <c r="X11" s="65">
        <v>70</v>
      </c>
      <c r="Y11" s="66"/>
      <c r="Z11" s="65"/>
      <c r="AA11" s="42" t="s">
        <v>968</v>
      </c>
      <c r="AB11" s="64">
        <v>62</v>
      </c>
      <c r="AC11" s="42"/>
      <c r="AD11" s="67"/>
      <c r="AE11" s="66" t="s">
        <v>968</v>
      </c>
      <c r="AF11" s="64">
        <v>83</v>
      </c>
      <c r="AG11" s="68"/>
      <c r="AH11" s="64"/>
      <c r="AI11" s="42" t="s">
        <v>968</v>
      </c>
      <c r="AJ11" s="67">
        <v>73</v>
      </c>
      <c r="AK11" s="66"/>
      <c r="AL11" s="65"/>
      <c r="AM11" s="42" t="s">
        <v>968</v>
      </c>
      <c r="AN11" s="64">
        <v>77</v>
      </c>
      <c r="AO11" s="42"/>
      <c r="AP11" s="67"/>
      <c r="AR11" s="156" t="str">
        <f t="shared" si="0"/>
        <v>授業の始めに解決方法を考える_国語ALの実施</v>
      </c>
    </row>
    <row r="12" spans="1:44">
      <c r="A12" s="36">
        <v>100</v>
      </c>
      <c r="B12" s="54">
        <v>91</v>
      </c>
      <c r="C12" s="54" t="s">
        <v>929</v>
      </c>
      <c r="D12" s="125" t="s">
        <v>969</v>
      </c>
      <c r="E12" s="43" t="s">
        <v>930</v>
      </c>
      <c r="F12" s="44" t="s">
        <v>32</v>
      </c>
      <c r="G12" s="42" t="s">
        <v>968</v>
      </c>
      <c r="H12" s="64">
        <v>88</v>
      </c>
      <c r="I12" s="42"/>
      <c r="J12" s="64"/>
      <c r="K12" s="42" t="s">
        <v>968</v>
      </c>
      <c r="L12" s="65">
        <v>53</v>
      </c>
      <c r="M12" s="42"/>
      <c r="N12" s="64"/>
      <c r="O12" s="42" t="s">
        <v>968</v>
      </c>
      <c r="P12" s="64">
        <v>70</v>
      </c>
      <c r="Q12" s="42"/>
      <c r="R12" s="65"/>
      <c r="S12" s="42" t="s">
        <v>968</v>
      </c>
      <c r="T12" s="64">
        <v>71</v>
      </c>
      <c r="U12" s="42"/>
      <c r="V12" s="64"/>
      <c r="W12" s="42" t="s">
        <v>968</v>
      </c>
      <c r="X12" s="65">
        <v>71</v>
      </c>
      <c r="Y12" s="66"/>
      <c r="Z12" s="65"/>
      <c r="AA12" s="42" t="s">
        <v>968</v>
      </c>
      <c r="AB12" s="64">
        <v>63</v>
      </c>
      <c r="AC12" s="42"/>
      <c r="AD12" s="67"/>
      <c r="AE12" s="66" t="s">
        <v>968</v>
      </c>
      <c r="AF12" s="64">
        <v>84</v>
      </c>
      <c r="AG12" s="68"/>
      <c r="AH12" s="64"/>
      <c r="AI12" s="42" t="s">
        <v>968</v>
      </c>
      <c r="AJ12" s="67">
        <v>74</v>
      </c>
      <c r="AK12" s="66"/>
      <c r="AL12" s="65"/>
      <c r="AM12" s="42" t="s">
        <v>968</v>
      </c>
      <c r="AN12" s="64">
        <v>78</v>
      </c>
      <c r="AO12" s="42"/>
      <c r="AP12" s="67"/>
      <c r="AR12" s="156" t="str">
        <f t="shared" si="0"/>
        <v>授業の最後に次時の疑問が浮かぶ_国語ALの実施</v>
      </c>
    </row>
    <row r="13" spans="1:44" ht="21" thickBot="1">
      <c r="A13" s="36">
        <v>101</v>
      </c>
      <c r="B13" s="134">
        <v>92</v>
      </c>
      <c r="C13" s="134" t="s">
        <v>929</v>
      </c>
      <c r="D13" s="135" t="s">
        <v>969</v>
      </c>
      <c r="E13" s="136" t="s">
        <v>930</v>
      </c>
      <c r="F13" s="137" t="s">
        <v>35</v>
      </c>
      <c r="G13" s="138" t="s">
        <v>968</v>
      </c>
      <c r="H13" s="139">
        <v>81</v>
      </c>
      <c r="I13" s="138"/>
      <c r="J13" s="139"/>
      <c r="K13" s="138" t="s">
        <v>968</v>
      </c>
      <c r="L13" s="140">
        <v>46</v>
      </c>
      <c r="M13" s="138"/>
      <c r="N13" s="139"/>
      <c r="O13" s="138" t="s">
        <v>968</v>
      </c>
      <c r="P13" s="139">
        <v>63</v>
      </c>
      <c r="Q13" s="138"/>
      <c r="R13" s="140"/>
      <c r="S13" s="138" t="s">
        <v>968</v>
      </c>
      <c r="T13" s="139">
        <v>64</v>
      </c>
      <c r="U13" s="138"/>
      <c r="V13" s="139"/>
      <c r="W13" s="138" t="s">
        <v>968</v>
      </c>
      <c r="X13" s="140">
        <v>64</v>
      </c>
      <c r="Y13" s="141"/>
      <c r="Z13" s="140"/>
      <c r="AA13" s="138" t="s">
        <v>968</v>
      </c>
      <c r="AB13" s="139">
        <v>56</v>
      </c>
      <c r="AC13" s="138"/>
      <c r="AD13" s="142"/>
      <c r="AE13" s="141" t="s">
        <v>968</v>
      </c>
      <c r="AF13" s="139">
        <v>77</v>
      </c>
      <c r="AG13" s="143"/>
      <c r="AH13" s="139"/>
      <c r="AI13" s="138" t="s">
        <v>968</v>
      </c>
      <c r="AJ13" s="142">
        <v>67</v>
      </c>
      <c r="AK13" s="141"/>
      <c r="AL13" s="140"/>
      <c r="AM13" s="138" t="s">
        <v>968</v>
      </c>
      <c r="AN13" s="139">
        <v>71</v>
      </c>
      <c r="AO13" s="138"/>
      <c r="AP13" s="142"/>
      <c r="AR13" s="156" t="str">
        <f t="shared" si="0"/>
        <v>友達の考えを聞いてよくわかる_国語ALの実施</v>
      </c>
    </row>
    <row r="14" spans="1:44" ht="21" thickTop="1">
      <c r="A14" s="36">
        <v>93</v>
      </c>
      <c r="B14" s="127">
        <v>84</v>
      </c>
      <c r="C14" s="127" t="s">
        <v>929</v>
      </c>
      <c r="D14" s="128" t="s">
        <v>970</v>
      </c>
      <c r="E14" s="129" t="s">
        <v>930</v>
      </c>
      <c r="F14" s="130" t="s">
        <v>11</v>
      </c>
      <c r="G14" s="49" t="s">
        <v>12</v>
      </c>
      <c r="H14" s="131" t="s">
        <v>12</v>
      </c>
      <c r="I14" s="49" t="s">
        <v>968</v>
      </c>
      <c r="J14" s="131">
        <v>55</v>
      </c>
      <c r="K14" s="49" t="s">
        <v>12</v>
      </c>
      <c r="L14" s="132" t="s">
        <v>12</v>
      </c>
      <c r="M14" s="49" t="s">
        <v>968</v>
      </c>
      <c r="N14" s="131">
        <v>68</v>
      </c>
      <c r="O14" s="49" t="s">
        <v>12</v>
      </c>
      <c r="P14" s="131" t="s">
        <v>12</v>
      </c>
      <c r="Q14" s="49" t="s">
        <v>968</v>
      </c>
      <c r="R14" s="132">
        <v>59</v>
      </c>
      <c r="S14" s="49"/>
      <c r="T14" s="131"/>
      <c r="U14" s="49" t="s">
        <v>968</v>
      </c>
      <c r="V14" s="131">
        <v>63</v>
      </c>
      <c r="W14" s="49"/>
      <c r="X14" s="132"/>
      <c r="Y14" s="45" t="s">
        <v>968</v>
      </c>
      <c r="Z14" s="132">
        <v>64</v>
      </c>
      <c r="AA14" s="49" t="s">
        <v>12</v>
      </c>
      <c r="AB14" s="131" t="s">
        <v>12</v>
      </c>
      <c r="AC14" s="49" t="s">
        <v>968</v>
      </c>
      <c r="AD14" s="133">
        <v>46</v>
      </c>
      <c r="AE14" s="45" t="s">
        <v>12</v>
      </c>
      <c r="AF14" s="131" t="s">
        <v>12</v>
      </c>
      <c r="AG14" s="53" t="s">
        <v>968</v>
      </c>
      <c r="AH14" s="131">
        <v>71</v>
      </c>
      <c r="AI14" s="49" t="s">
        <v>12</v>
      </c>
      <c r="AJ14" s="133" t="s">
        <v>12</v>
      </c>
      <c r="AK14" s="45" t="s">
        <v>968</v>
      </c>
      <c r="AL14" s="132">
        <v>72</v>
      </c>
      <c r="AM14" s="49" t="s">
        <v>12</v>
      </c>
      <c r="AN14" s="131" t="s">
        <v>12</v>
      </c>
      <c r="AO14" s="49" t="s">
        <v>968</v>
      </c>
      <c r="AP14" s="133">
        <v>72</v>
      </c>
      <c r="AR14" s="156" t="str">
        <f t="shared" si="0"/>
        <v>習ったことを思い出して解決する_算数ALの実施</v>
      </c>
    </row>
    <row r="15" spans="1:44">
      <c r="A15" s="36">
        <v>94</v>
      </c>
      <c r="B15" s="54">
        <v>85</v>
      </c>
      <c r="C15" s="54" t="s">
        <v>929</v>
      </c>
      <c r="D15" s="63" t="s">
        <v>970</v>
      </c>
      <c r="E15" s="43" t="s">
        <v>930</v>
      </c>
      <c r="F15" s="44" t="s">
        <v>14</v>
      </c>
      <c r="G15" s="42"/>
      <c r="H15" s="64"/>
      <c r="I15" s="42" t="s">
        <v>968</v>
      </c>
      <c r="J15" s="64">
        <v>56</v>
      </c>
      <c r="K15" s="42"/>
      <c r="L15" s="65"/>
      <c r="M15" s="42" t="s">
        <v>968</v>
      </c>
      <c r="N15" s="64">
        <v>69</v>
      </c>
      <c r="O15" s="42"/>
      <c r="P15" s="64"/>
      <c r="Q15" s="42" t="s">
        <v>968</v>
      </c>
      <c r="R15" s="65">
        <v>60</v>
      </c>
      <c r="S15" s="42"/>
      <c r="T15" s="64"/>
      <c r="U15" s="42" t="s">
        <v>968</v>
      </c>
      <c r="V15" s="64">
        <v>64</v>
      </c>
      <c r="W15" s="42"/>
      <c r="X15" s="65"/>
      <c r="Y15" s="66" t="s">
        <v>968</v>
      </c>
      <c r="Z15" s="65">
        <v>65</v>
      </c>
      <c r="AA15" s="42"/>
      <c r="AB15" s="64"/>
      <c r="AC15" s="42" t="s">
        <v>968</v>
      </c>
      <c r="AD15" s="67">
        <v>47</v>
      </c>
      <c r="AE15" s="66"/>
      <c r="AF15" s="64"/>
      <c r="AG15" s="68" t="s">
        <v>968</v>
      </c>
      <c r="AH15" s="64">
        <v>72</v>
      </c>
      <c r="AI15" s="42"/>
      <c r="AJ15" s="67"/>
      <c r="AK15" s="66" t="s">
        <v>968</v>
      </c>
      <c r="AL15" s="65">
        <v>73</v>
      </c>
      <c r="AM15" s="42"/>
      <c r="AN15" s="64"/>
      <c r="AO15" s="42" t="s">
        <v>968</v>
      </c>
      <c r="AP15" s="67">
        <v>73</v>
      </c>
      <c r="AR15" s="156" t="str">
        <f t="shared" si="0"/>
        <v>理由をつけて発表したり書いたりできる_算数ALの実施</v>
      </c>
    </row>
    <row r="16" spans="1:44">
      <c r="A16" s="36">
        <v>95</v>
      </c>
      <c r="B16" s="54">
        <v>86</v>
      </c>
      <c r="C16" s="54" t="s">
        <v>929</v>
      </c>
      <c r="D16" s="63" t="s">
        <v>970</v>
      </c>
      <c r="E16" s="43" t="s">
        <v>930</v>
      </c>
      <c r="F16" s="44" t="s">
        <v>17</v>
      </c>
      <c r="G16" s="42"/>
      <c r="H16" s="64"/>
      <c r="I16" s="42" t="s">
        <v>968</v>
      </c>
      <c r="J16" s="64">
        <v>57</v>
      </c>
      <c r="K16" s="42"/>
      <c r="L16" s="65"/>
      <c r="M16" s="42" t="s">
        <v>968</v>
      </c>
      <c r="N16" s="64">
        <v>70</v>
      </c>
      <c r="O16" s="42"/>
      <c r="P16" s="64"/>
      <c r="Q16" s="42" t="s">
        <v>968</v>
      </c>
      <c r="R16" s="65">
        <v>61</v>
      </c>
      <c r="S16" s="42"/>
      <c r="T16" s="64"/>
      <c r="U16" s="42" t="s">
        <v>968</v>
      </c>
      <c r="V16" s="64">
        <v>65</v>
      </c>
      <c r="W16" s="42"/>
      <c r="X16" s="65"/>
      <c r="Y16" s="66" t="s">
        <v>968</v>
      </c>
      <c r="Z16" s="65">
        <v>66</v>
      </c>
      <c r="AA16" s="42"/>
      <c r="AB16" s="64"/>
      <c r="AC16" s="42" t="s">
        <v>968</v>
      </c>
      <c r="AD16" s="67">
        <v>48</v>
      </c>
      <c r="AE16" s="66"/>
      <c r="AF16" s="64"/>
      <c r="AG16" s="68" t="s">
        <v>968</v>
      </c>
      <c r="AH16" s="64">
        <v>73</v>
      </c>
      <c r="AI16" s="42"/>
      <c r="AJ16" s="67"/>
      <c r="AK16" s="66" t="s">
        <v>968</v>
      </c>
      <c r="AL16" s="65">
        <v>74</v>
      </c>
      <c r="AM16" s="42"/>
      <c r="AN16" s="64"/>
      <c r="AO16" s="42" t="s">
        <v>968</v>
      </c>
      <c r="AP16" s="67">
        <v>74</v>
      </c>
      <c r="AR16" s="156" t="str">
        <f t="shared" si="0"/>
        <v>授業のまとめを先生が見る_算数ALの実施</v>
      </c>
    </row>
    <row r="17" spans="1:44">
      <c r="A17" s="36">
        <v>96</v>
      </c>
      <c r="B17" s="54">
        <v>87</v>
      </c>
      <c r="C17" s="54" t="s">
        <v>929</v>
      </c>
      <c r="D17" s="63" t="s">
        <v>970</v>
      </c>
      <c r="E17" s="43" t="s">
        <v>930</v>
      </c>
      <c r="F17" s="69" t="s">
        <v>20</v>
      </c>
      <c r="G17" s="42"/>
      <c r="H17" s="64"/>
      <c r="I17" s="42" t="s">
        <v>968</v>
      </c>
      <c r="J17" s="64">
        <v>58</v>
      </c>
      <c r="K17" s="42"/>
      <c r="L17" s="65"/>
      <c r="M17" s="42" t="s">
        <v>968</v>
      </c>
      <c r="N17" s="64">
        <v>71</v>
      </c>
      <c r="O17" s="42"/>
      <c r="P17" s="64"/>
      <c r="Q17" s="42" t="s">
        <v>968</v>
      </c>
      <c r="R17" s="65">
        <v>62</v>
      </c>
      <c r="S17" s="42"/>
      <c r="T17" s="64"/>
      <c r="U17" s="42" t="s">
        <v>968</v>
      </c>
      <c r="V17" s="64">
        <v>66</v>
      </c>
      <c r="W17" s="42"/>
      <c r="X17" s="65"/>
      <c r="Y17" s="66" t="s">
        <v>968</v>
      </c>
      <c r="Z17" s="65">
        <v>67</v>
      </c>
      <c r="AA17" s="42"/>
      <c r="AB17" s="64"/>
      <c r="AC17" s="42" t="s">
        <v>968</v>
      </c>
      <c r="AD17" s="67">
        <v>49</v>
      </c>
      <c r="AE17" s="66"/>
      <c r="AF17" s="64"/>
      <c r="AG17" s="68" t="s">
        <v>968</v>
      </c>
      <c r="AH17" s="64">
        <v>74</v>
      </c>
      <c r="AI17" s="42"/>
      <c r="AJ17" s="67"/>
      <c r="AK17" s="66" t="s">
        <v>968</v>
      </c>
      <c r="AL17" s="65">
        <v>75</v>
      </c>
      <c r="AM17" s="42"/>
      <c r="AN17" s="64"/>
      <c r="AO17" s="42" t="s">
        <v>968</v>
      </c>
      <c r="AP17" s="67">
        <v>75</v>
      </c>
      <c r="AR17" s="156" t="str">
        <f t="shared" si="0"/>
        <v>ドリルをする【逆転項目】_算数ALの実施</v>
      </c>
    </row>
    <row r="18" spans="1:44">
      <c r="A18" s="36">
        <v>97</v>
      </c>
      <c r="B18" s="54">
        <v>88</v>
      </c>
      <c r="C18" s="54" t="s">
        <v>929</v>
      </c>
      <c r="D18" s="63" t="s">
        <v>970</v>
      </c>
      <c r="E18" s="43" t="s">
        <v>930</v>
      </c>
      <c r="F18" s="44" t="s">
        <v>23</v>
      </c>
      <c r="G18" s="66"/>
      <c r="H18" s="65"/>
      <c r="I18" s="42" t="s">
        <v>968</v>
      </c>
      <c r="J18" s="64">
        <v>59</v>
      </c>
      <c r="K18" s="42"/>
      <c r="L18" s="65"/>
      <c r="M18" s="66" t="s">
        <v>968</v>
      </c>
      <c r="N18" s="65">
        <v>72</v>
      </c>
      <c r="O18" s="42"/>
      <c r="P18" s="64"/>
      <c r="Q18" s="42" t="s">
        <v>968</v>
      </c>
      <c r="R18" s="65">
        <v>63</v>
      </c>
      <c r="S18" s="66"/>
      <c r="T18" s="65"/>
      <c r="U18" s="42" t="s">
        <v>968</v>
      </c>
      <c r="V18" s="64">
        <v>67</v>
      </c>
      <c r="W18" s="42"/>
      <c r="X18" s="65"/>
      <c r="Y18" s="66" t="s">
        <v>968</v>
      </c>
      <c r="Z18" s="65">
        <v>68</v>
      </c>
      <c r="AA18" s="42"/>
      <c r="AB18" s="64"/>
      <c r="AC18" s="42" t="s">
        <v>968</v>
      </c>
      <c r="AD18" s="67">
        <v>50</v>
      </c>
      <c r="AE18" s="66"/>
      <c r="AF18" s="64"/>
      <c r="AG18" s="68" t="s">
        <v>968</v>
      </c>
      <c r="AH18" s="64">
        <v>75</v>
      </c>
      <c r="AI18" s="42"/>
      <c r="AJ18" s="67"/>
      <c r="AK18" s="66" t="s">
        <v>968</v>
      </c>
      <c r="AL18" s="65">
        <v>76</v>
      </c>
      <c r="AM18" s="42"/>
      <c r="AN18" s="64"/>
      <c r="AO18" s="42" t="s">
        <v>968</v>
      </c>
      <c r="AP18" s="67">
        <v>76</v>
      </c>
      <c r="AR18" s="156" t="str">
        <f t="shared" si="0"/>
        <v>考えを出し合って解決する_算数ALの実施</v>
      </c>
    </row>
    <row r="19" spans="1:44">
      <c r="A19" s="36">
        <v>98</v>
      </c>
      <c r="B19" s="54">
        <v>89</v>
      </c>
      <c r="C19" s="54" t="s">
        <v>929</v>
      </c>
      <c r="D19" s="63" t="s">
        <v>970</v>
      </c>
      <c r="E19" s="43" t="s">
        <v>930</v>
      </c>
      <c r="F19" s="44" t="s">
        <v>26</v>
      </c>
      <c r="G19" s="42"/>
      <c r="H19" s="64"/>
      <c r="I19" s="42" t="s">
        <v>968</v>
      </c>
      <c r="J19" s="64">
        <v>60</v>
      </c>
      <c r="K19" s="42"/>
      <c r="L19" s="65"/>
      <c r="M19" s="42" t="s">
        <v>968</v>
      </c>
      <c r="N19" s="64">
        <v>73</v>
      </c>
      <c r="O19" s="42"/>
      <c r="P19" s="64"/>
      <c r="Q19" s="42" t="s">
        <v>968</v>
      </c>
      <c r="R19" s="65">
        <v>64</v>
      </c>
      <c r="S19" s="42"/>
      <c r="T19" s="64"/>
      <c r="U19" s="42" t="s">
        <v>968</v>
      </c>
      <c r="V19" s="64">
        <v>68</v>
      </c>
      <c r="W19" s="42"/>
      <c r="X19" s="65"/>
      <c r="Y19" s="66" t="s">
        <v>968</v>
      </c>
      <c r="Z19" s="65">
        <v>69</v>
      </c>
      <c r="AA19" s="42"/>
      <c r="AB19" s="64"/>
      <c r="AC19" s="42" t="s">
        <v>968</v>
      </c>
      <c r="AD19" s="67">
        <v>51</v>
      </c>
      <c r="AE19" s="66"/>
      <c r="AF19" s="64"/>
      <c r="AG19" s="68" t="s">
        <v>968</v>
      </c>
      <c r="AH19" s="64">
        <v>76</v>
      </c>
      <c r="AI19" s="42"/>
      <c r="AJ19" s="67"/>
      <c r="AK19" s="66" t="s">
        <v>968</v>
      </c>
      <c r="AL19" s="65">
        <v>77</v>
      </c>
      <c r="AM19" s="42"/>
      <c r="AN19" s="64"/>
      <c r="AO19" s="42" t="s">
        <v>968</v>
      </c>
      <c r="AP19" s="67">
        <v>77</v>
      </c>
      <c r="AR19" s="156" t="str">
        <f t="shared" si="0"/>
        <v>いるいろな考えを発表する_算数ALの実施</v>
      </c>
    </row>
    <row r="20" spans="1:44">
      <c r="A20" s="36">
        <v>99</v>
      </c>
      <c r="B20" s="54">
        <v>90</v>
      </c>
      <c r="C20" s="54" t="s">
        <v>929</v>
      </c>
      <c r="D20" s="63" t="s">
        <v>970</v>
      </c>
      <c r="E20" s="43" t="s">
        <v>930</v>
      </c>
      <c r="F20" s="44" t="s">
        <v>29</v>
      </c>
      <c r="G20" s="42"/>
      <c r="H20" s="64"/>
      <c r="I20" s="42" t="s">
        <v>968</v>
      </c>
      <c r="J20" s="64">
        <v>61</v>
      </c>
      <c r="K20" s="42"/>
      <c r="L20" s="65"/>
      <c r="M20" s="42" t="s">
        <v>968</v>
      </c>
      <c r="N20" s="64">
        <v>74</v>
      </c>
      <c r="O20" s="42"/>
      <c r="P20" s="64"/>
      <c r="Q20" s="42" t="s">
        <v>968</v>
      </c>
      <c r="R20" s="65">
        <v>65</v>
      </c>
      <c r="S20" s="42"/>
      <c r="T20" s="64"/>
      <c r="U20" s="42" t="s">
        <v>968</v>
      </c>
      <c r="V20" s="64">
        <v>69</v>
      </c>
      <c r="W20" s="42"/>
      <c r="X20" s="65"/>
      <c r="Y20" s="66" t="s">
        <v>968</v>
      </c>
      <c r="Z20" s="65">
        <v>70</v>
      </c>
      <c r="AA20" s="42"/>
      <c r="AB20" s="64"/>
      <c r="AC20" s="42" t="s">
        <v>968</v>
      </c>
      <c r="AD20" s="67">
        <v>52</v>
      </c>
      <c r="AE20" s="66"/>
      <c r="AF20" s="64"/>
      <c r="AG20" s="68" t="s">
        <v>968</v>
      </c>
      <c r="AH20" s="64">
        <v>77</v>
      </c>
      <c r="AI20" s="42"/>
      <c r="AJ20" s="67"/>
      <c r="AK20" s="66" t="s">
        <v>968</v>
      </c>
      <c r="AL20" s="65">
        <v>78</v>
      </c>
      <c r="AM20" s="42"/>
      <c r="AN20" s="64"/>
      <c r="AO20" s="42" t="s">
        <v>968</v>
      </c>
      <c r="AP20" s="67">
        <v>78</v>
      </c>
      <c r="AR20" s="156" t="str">
        <f t="shared" si="0"/>
        <v>授業の始めに解決方法を考える_算数ALの実施</v>
      </c>
    </row>
    <row r="21" spans="1:44">
      <c r="A21" s="36">
        <v>100</v>
      </c>
      <c r="B21" s="54">
        <v>91</v>
      </c>
      <c r="C21" s="54" t="s">
        <v>929</v>
      </c>
      <c r="D21" s="63" t="s">
        <v>970</v>
      </c>
      <c r="E21" s="43" t="s">
        <v>930</v>
      </c>
      <c r="F21" s="44" t="s">
        <v>32</v>
      </c>
      <c r="G21" s="42"/>
      <c r="H21" s="64"/>
      <c r="I21" s="42" t="s">
        <v>968</v>
      </c>
      <c r="J21" s="64">
        <v>62</v>
      </c>
      <c r="K21" s="42"/>
      <c r="L21" s="65"/>
      <c r="M21" s="42" t="s">
        <v>968</v>
      </c>
      <c r="N21" s="64">
        <v>75</v>
      </c>
      <c r="O21" s="42"/>
      <c r="P21" s="64"/>
      <c r="Q21" s="42" t="s">
        <v>968</v>
      </c>
      <c r="R21" s="65">
        <v>66</v>
      </c>
      <c r="S21" s="42"/>
      <c r="T21" s="64"/>
      <c r="U21" s="42" t="s">
        <v>968</v>
      </c>
      <c r="V21" s="64">
        <v>70</v>
      </c>
      <c r="W21" s="42"/>
      <c r="X21" s="65"/>
      <c r="Y21" s="66" t="s">
        <v>968</v>
      </c>
      <c r="Z21" s="65">
        <v>71</v>
      </c>
      <c r="AA21" s="42"/>
      <c r="AB21" s="64"/>
      <c r="AC21" s="42" t="s">
        <v>968</v>
      </c>
      <c r="AD21" s="67">
        <v>53</v>
      </c>
      <c r="AE21" s="66"/>
      <c r="AF21" s="64"/>
      <c r="AG21" s="68" t="s">
        <v>968</v>
      </c>
      <c r="AH21" s="64">
        <v>78</v>
      </c>
      <c r="AI21" s="42"/>
      <c r="AJ21" s="67"/>
      <c r="AK21" s="66" t="s">
        <v>968</v>
      </c>
      <c r="AL21" s="65">
        <v>79</v>
      </c>
      <c r="AM21" s="42"/>
      <c r="AN21" s="64"/>
      <c r="AO21" s="42" t="s">
        <v>968</v>
      </c>
      <c r="AP21" s="67">
        <v>79</v>
      </c>
      <c r="AR21" s="156" t="str">
        <f t="shared" si="0"/>
        <v>授業の最後に次時の疑問が浮かぶ_算数ALの実施</v>
      </c>
    </row>
    <row r="22" spans="1:44" ht="21" thickBot="1">
      <c r="A22" s="36">
        <v>101</v>
      </c>
      <c r="B22" s="134">
        <v>92</v>
      </c>
      <c r="C22" s="134" t="s">
        <v>929</v>
      </c>
      <c r="D22" s="147" t="s">
        <v>970</v>
      </c>
      <c r="E22" s="136" t="s">
        <v>930</v>
      </c>
      <c r="F22" s="148" t="s">
        <v>35</v>
      </c>
      <c r="G22" s="138"/>
      <c r="H22" s="139"/>
      <c r="I22" s="138" t="s">
        <v>12</v>
      </c>
      <c r="J22" s="139" t="s">
        <v>12</v>
      </c>
      <c r="K22" s="138"/>
      <c r="L22" s="140"/>
      <c r="M22" s="138" t="s">
        <v>12</v>
      </c>
      <c r="N22" s="139" t="s">
        <v>12</v>
      </c>
      <c r="O22" s="138"/>
      <c r="P22" s="139"/>
      <c r="Q22" s="138" t="s">
        <v>12</v>
      </c>
      <c r="R22" s="140" t="s">
        <v>12</v>
      </c>
      <c r="S22" s="138"/>
      <c r="T22" s="139"/>
      <c r="U22" s="138" t="s">
        <v>12</v>
      </c>
      <c r="V22" s="139" t="s">
        <v>12</v>
      </c>
      <c r="W22" s="138"/>
      <c r="X22" s="140"/>
      <c r="Y22" s="141" t="s">
        <v>12</v>
      </c>
      <c r="Z22" s="140" t="s">
        <v>12</v>
      </c>
      <c r="AA22" s="138"/>
      <c r="AB22" s="139"/>
      <c r="AC22" s="138" t="s">
        <v>12</v>
      </c>
      <c r="AD22" s="142" t="s">
        <v>12</v>
      </c>
      <c r="AE22" s="141"/>
      <c r="AF22" s="139"/>
      <c r="AG22" s="143" t="s">
        <v>12</v>
      </c>
      <c r="AH22" s="139" t="s">
        <v>12</v>
      </c>
      <c r="AI22" s="138"/>
      <c r="AJ22" s="142"/>
      <c r="AK22" s="141" t="s">
        <v>12</v>
      </c>
      <c r="AL22" s="140" t="s">
        <v>12</v>
      </c>
      <c r="AM22" s="138"/>
      <c r="AN22" s="139"/>
      <c r="AO22" s="138" t="s">
        <v>12</v>
      </c>
      <c r="AP22" s="142" t="s">
        <v>12</v>
      </c>
      <c r="AR22" s="156" t="str">
        <f t="shared" si="0"/>
        <v>友達の考えを聞いてよくわかる_算数ALの実施</v>
      </c>
    </row>
    <row r="23" spans="1:44" ht="21" thickTop="1">
      <c r="A23" s="36">
        <v>8</v>
      </c>
      <c r="B23" s="127">
        <v>7</v>
      </c>
      <c r="C23" s="127" t="s">
        <v>931</v>
      </c>
      <c r="D23" s="144" t="s">
        <v>46</v>
      </c>
      <c r="E23" s="129" t="s">
        <v>932</v>
      </c>
      <c r="F23" s="145" t="s">
        <v>48</v>
      </c>
      <c r="G23" s="49" t="s">
        <v>968</v>
      </c>
      <c r="H23" s="49">
        <v>7</v>
      </c>
      <c r="I23" s="49" t="s">
        <v>968</v>
      </c>
      <c r="J23" s="49">
        <v>7</v>
      </c>
      <c r="K23" s="49" t="s">
        <v>968</v>
      </c>
      <c r="L23" s="146">
        <v>6</v>
      </c>
      <c r="M23" s="49" t="s">
        <v>968</v>
      </c>
      <c r="N23" s="131">
        <v>7</v>
      </c>
      <c r="O23" s="49" t="s">
        <v>968</v>
      </c>
      <c r="P23" s="131">
        <v>7</v>
      </c>
      <c r="Q23" s="49" t="s">
        <v>968</v>
      </c>
      <c r="R23" s="132">
        <v>6</v>
      </c>
      <c r="S23" s="49" t="s">
        <v>968</v>
      </c>
      <c r="T23" s="49">
        <v>7</v>
      </c>
      <c r="U23" s="49" t="s">
        <v>968</v>
      </c>
      <c r="V23" s="49">
        <v>7</v>
      </c>
      <c r="W23" s="49" t="s">
        <v>968</v>
      </c>
      <c r="X23" s="146">
        <v>6</v>
      </c>
      <c r="Y23" s="45" t="s">
        <v>968</v>
      </c>
      <c r="Z23" s="146">
        <v>7</v>
      </c>
      <c r="AA23" s="49" t="s">
        <v>968</v>
      </c>
      <c r="AB23" s="131">
        <v>7</v>
      </c>
      <c r="AC23" s="49" t="s">
        <v>968</v>
      </c>
      <c r="AD23" s="133">
        <v>6</v>
      </c>
      <c r="AE23" s="45" t="s">
        <v>968</v>
      </c>
      <c r="AF23" s="49">
        <v>7</v>
      </c>
      <c r="AG23" s="53" t="s">
        <v>968</v>
      </c>
      <c r="AH23" s="131">
        <v>7</v>
      </c>
      <c r="AI23" s="49" t="s">
        <v>968</v>
      </c>
      <c r="AJ23" s="133">
        <v>6</v>
      </c>
      <c r="AK23" s="45" t="s">
        <v>968</v>
      </c>
      <c r="AL23" s="146">
        <v>7</v>
      </c>
      <c r="AM23" s="49" t="s">
        <v>968</v>
      </c>
      <c r="AN23" s="131">
        <v>7</v>
      </c>
      <c r="AO23" s="49" t="s">
        <v>968</v>
      </c>
      <c r="AP23" s="133">
        <v>6</v>
      </c>
      <c r="AR23" s="156" t="str">
        <f t="shared" si="0"/>
        <v>わからないときは、勉強のやり方を変える_柔軟的方略</v>
      </c>
    </row>
    <row r="24" spans="1:44">
      <c r="A24" s="36">
        <v>16</v>
      </c>
      <c r="B24" s="54">
        <v>15</v>
      </c>
      <c r="C24" s="54" t="s">
        <v>931</v>
      </c>
      <c r="D24" s="70" t="s">
        <v>46</v>
      </c>
      <c r="E24" s="43" t="s">
        <v>932</v>
      </c>
      <c r="F24" s="71" t="s">
        <v>50</v>
      </c>
      <c r="G24" s="42" t="s">
        <v>968</v>
      </c>
      <c r="H24" s="42">
        <v>15</v>
      </c>
      <c r="I24" s="42" t="s">
        <v>968</v>
      </c>
      <c r="J24" s="42">
        <v>15</v>
      </c>
      <c r="K24" s="42" t="s">
        <v>968</v>
      </c>
      <c r="L24" s="72">
        <v>14</v>
      </c>
      <c r="M24" s="42" t="s">
        <v>968</v>
      </c>
      <c r="N24" s="64">
        <v>15</v>
      </c>
      <c r="O24" s="42" t="s">
        <v>968</v>
      </c>
      <c r="P24" s="64">
        <v>15</v>
      </c>
      <c r="Q24" s="42" t="s">
        <v>968</v>
      </c>
      <c r="R24" s="65">
        <v>14</v>
      </c>
      <c r="S24" s="42" t="s">
        <v>968</v>
      </c>
      <c r="T24" s="42">
        <v>15</v>
      </c>
      <c r="U24" s="42" t="s">
        <v>968</v>
      </c>
      <c r="V24" s="42">
        <v>15</v>
      </c>
      <c r="W24" s="42" t="s">
        <v>968</v>
      </c>
      <c r="X24" s="72">
        <v>14</v>
      </c>
      <c r="Y24" s="66" t="s">
        <v>968</v>
      </c>
      <c r="Z24" s="72">
        <v>15</v>
      </c>
      <c r="AA24" s="42" t="s">
        <v>968</v>
      </c>
      <c r="AB24" s="64">
        <v>15</v>
      </c>
      <c r="AC24" s="42" t="s">
        <v>968</v>
      </c>
      <c r="AD24" s="67">
        <v>14</v>
      </c>
      <c r="AE24" s="66" t="s">
        <v>968</v>
      </c>
      <c r="AF24" s="42">
        <v>15</v>
      </c>
      <c r="AG24" s="68" t="s">
        <v>968</v>
      </c>
      <c r="AH24" s="64">
        <v>15</v>
      </c>
      <c r="AI24" s="42" t="s">
        <v>968</v>
      </c>
      <c r="AJ24" s="67">
        <v>14</v>
      </c>
      <c r="AK24" s="66" t="s">
        <v>968</v>
      </c>
      <c r="AL24" s="72">
        <v>15</v>
      </c>
      <c r="AM24" s="42" t="s">
        <v>968</v>
      </c>
      <c r="AN24" s="64">
        <v>15</v>
      </c>
      <c r="AO24" s="42" t="s">
        <v>968</v>
      </c>
      <c r="AP24" s="67">
        <v>14</v>
      </c>
      <c r="AR24" s="156" t="str">
        <f t="shared" si="0"/>
        <v>内容を覚えているか確かめる_柔軟的方略</v>
      </c>
    </row>
    <row r="25" spans="1:44">
      <c r="A25" s="36">
        <v>18</v>
      </c>
      <c r="B25" s="54">
        <v>17</v>
      </c>
      <c r="C25" s="54" t="s">
        <v>931</v>
      </c>
      <c r="D25" s="70" t="s">
        <v>46</v>
      </c>
      <c r="E25" s="43" t="s">
        <v>932</v>
      </c>
      <c r="F25" s="71" t="s">
        <v>52</v>
      </c>
      <c r="G25" s="42" t="s">
        <v>968</v>
      </c>
      <c r="H25" s="42">
        <v>17</v>
      </c>
      <c r="I25" s="42" t="s">
        <v>968</v>
      </c>
      <c r="J25" s="42">
        <v>17</v>
      </c>
      <c r="K25" s="42" t="s">
        <v>968</v>
      </c>
      <c r="L25" s="72">
        <v>16</v>
      </c>
      <c r="M25" s="42" t="s">
        <v>968</v>
      </c>
      <c r="N25" s="64">
        <v>17</v>
      </c>
      <c r="O25" s="42" t="s">
        <v>968</v>
      </c>
      <c r="P25" s="64">
        <v>17</v>
      </c>
      <c r="Q25" s="42" t="s">
        <v>968</v>
      </c>
      <c r="R25" s="65">
        <v>16</v>
      </c>
      <c r="S25" s="42" t="s">
        <v>968</v>
      </c>
      <c r="T25" s="42">
        <v>17</v>
      </c>
      <c r="U25" s="42" t="s">
        <v>968</v>
      </c>
      <c r="V25" s="42">
        <v>17</v>
      </c>
      <c r="W25" s="42" t="s">
        <v>968</v>
      </c>
      <c r="X25" s="72">
        <v>16</v>
      </c>
      <c r="Y25" s="66" t="s">
        <v>968</v>
      </c>
      <c r="Z25" s="72">
        <v>17</v>
      </c>
      <c r="AA25" s="42" t="s">
        <v>968</v>
      </c>
      <c r="AB25" s="64">
        <v>17</v>
      </c>
      <c r="AC25" s="42" t="s">
        <v>968</v>
      </c>
      <c r="AD25" s="67">
        <v>16</v>
      </c>
      <c r="AE25" s="66" t="s">
        <v>968</v>
      </c>
      <c r="AF25" s="42">
        <v>17</v>
      </c>
      <c r="AG25" s="68" t="s">
        <v>968</v>
      </c>
      <c r="AH25" s="64">
        <v>17</v>
      </c>
      <c r="AI25" s="42" t="s">
        <v>968</v>
      </c>
      <c r="AJ25" s="67">
        <v>16</v>
      </c>
      <c r="AK25" s="66" t="s">
        <v>968</v>
      </c>
      <c r="AL25" s="72">
        <v>17</v>
      </c>
      <c r="AM25" s="42" t="s">
        <v>968</v>
      </c>
      <c r="AN25" s="64">
        <v>17</v>
      </c>
      <c r="AO25" s="42" t="s">
        <v>968</v>
      </c>
      <c r="AP25" s="67">
        <v>16</v>
      </c>
      <c r="AR25" s="156" t="str">
        <f t="shared" si="0"/>
        <v>やり方が自分に合っているか考える_柔軟的方略</v>
      </c>
    </row>
    <row r="26" spans="1:44">
      <c r="A26" s="36">
        <v>21</v>
      </c>
      <c r="B26" s="54">
        <v>20</v>
      </c>
      <c r="C26" s="54" t="s">
        <v>931</v>
      </c>
      <c r="D26" s="70" t="s">
        <v>46</v>
      </c>
      <c r="E26" s="43" t="s">
        <v>932</v>
      </c>
      <c r="F26" s="71" t="s">
        <v>54</v>
      </c>
      <c r="G26" s="42" t="s">
        <v>968</v>
      </c>
      <c r="H26" s="42">
        <v>20</v>
      </c>
      <c r="I26" s="42" t="s">
        <v>968</v>
      </c>
      <c r="J26" s="42">
        <v>20</v>
      </c>
      <c r="K26" s="42" t="s">
        <v>968</v>
      </c>
      <c r="L26" s="72">
        <v>19</v>
      </c>
      <c r="M26" s="42" t="s">
        <v>968</v>
      </c>
      <c r="N26" s="64">
        <v>20</v>
      </c>
      <c r="O26" s="42" t="s">
        <v>968</v>
      </c>
      <c r="P26" s="64">
        <v>20</v>
      </c>
      <c r="Q26" s="42" t="s">
        <v>968</v>
      </c>
      <c r="R26" s="65">
        <v>19</v>
      </c>
      <c r="S26" s="42" t="s">
        <v>968</v>
      </c>
      <c r="T26" s="42">
        <v>20</v>
      </c>
      <c r="U26" s="42" t="s">
        <v>968</v>
      </c>
      <c r="V26" s="42">
        <v>20</v>
      </c>
      <c r="W26" s="42" t="s">
        <v>968</v>
      </c>
      <c r="X26" s="72">
        <v>19</v>
      </c>
      <c r="Y26" s="66" t="s">
        <v>968</v>
      </c>
      <c r="Z26" s="72">
        <v>20</v>
      </c>
      <c r="AA26" s="42" t="s">
        <v>968</v>
      </c>
      <c r="AB26" s="64">
        <v>20</v>
      </c>
      <c r="AC26" s="42" t="s">
        <v>968</v>
      </c>
      <c r="AD26" s="67">
        <v>19</v>
      </c>
      <c r="AE26" s="66" t="s">
        <v>968</v>
      </c>
      <c r="AF26" s="42">
        <v>20</v>
      </c>
      <c r="AG26" s="68" t="s">
        <v>968</v>
      </c>
      <c r="AH26" s="64">
        <v>20</v>
      </c>
      <c r="AI26" s="42" t="s">
        <v>968</v>
      </c>
      <c r="AJ26" s="67">
        <v>19</v>
      </c>
      <c r="AK26" s="66" t="s">
        <v>968</v>
      </c>
      <c r="AL26" s="72">
        <v>20</v>
      </c>
      <c r="AM26" s="42" t="s">
        <v>968</v>
      </c>
      <c r="AN26" s="64">
        <v>20</v>
      </c>
      <c r="AO26" s="42" t="s">
        <v>968</v>
      </c>
      <c r="AP26" s="67">
        <v>19</v>
      </c>
      <c r="AR26" s="156" t="str">
        <f t="shared" si="0"/>
        <v>勉強をする前に何を勉強するか考える_柔軟的方略</v>
      </c>
    </row>
    <row r="27" spans="1:44">
      <c r="A27" s="36">
        <v>14</v>
      </c>
      <c r="B27" s="54">
        <v>13</v>
      </c>
      <c r="C27" s="54" t="s">
        <v>931</v>
      </c>
      <c r="D27" s="73" t="s">
        <v>56</v>
      </c>
      <c r="E27" s="43" t="s">
        <v>933</v>
      </c>
      <c r="F27" s="71" t="s">
        <v>58</v>
      </c>
      <c r="G27" s="42" t="s">
        <v>968</v>
      </c>
      <c r="H27" s="42">
        <v>13</v>
      </c>
      <c r="I27" s="42" t="s">
        <v>968</v>
      </c>
      <c r="J27" s="42">
        <v>13</v>
      </c>
      <c r="K27" s="42" t="s">
        <v>968</v>
      </c>
      <c r="L27" s="72">
        <v>12</v>
      </c>
      <c r="M27" s="42" t="s">
        <v>968</v>
      </c>
      <c r="N27" s="64">
        <v>13</v>
      </c>
      <c r="O27" s="42" t="s">
        <v>968</v>
      </c>
      <c r="P27" s="64">
        <v>13</v>
      </c>
      <c r="Q27" s="42" t="s">
        <v>968</v>
      </c>
      <c r="R27" s="65">
        <v>12</v>
      </c>
      <c r="S27" s="42" t="s">
        <v>968</v>
      </c>
      <c r="T27" s="42">
        <v>13</v>
      </c>
      <c r="U27" s="42" t="s">
        <v>968</v>
      </c>
      <c r="V27" s="42">
        <v>13</v>
      </c>
      <c r="W27" s="42" t="s">
        <v>968</v>
      </c>
      <c r="X27" s="72">
        <v>12</v>
      </c>
      <c r="Y27" s="66" t="s">
        <v>968</v>
      </c>
      <c r="Z27" s="72">
        <v>13</v>
      </c>
      <c r="AA27" s="42" t="s">
        <v>968</v>
      </c>
      <c r="AB27" s="64">
        <v>13</v>
      </c>
      <c r="AC27" s="42" t="s">
        <v>968</v>
      </c>
      <c r="AD27" s="67">
        <v>12</v>
      </c>
      <c r="AE27" s="66" t="s">
        <v>968</v>
      </c>
      <c r="AF27" s="42">
        <v>13</v>
      </c>
      <c r="AG27" s="68" t="s">
        <v>968</v>
      </c>
      <c r="AH27" s="64">
        <v>13</v>
      </c>
      <c r="AI27" s="42" t="s">
        <v>968</v>
      </c>
      <c r="AJ27" s="67">
        <v>12</v>
      </c>
      <c r="AK27" s="66" t="s">
        <v>968</v>
      </c>
      <c r="AL27" s="72">
        <v>13</v>
      </c>
      <c r="AM27" s="42" t="s">
        <v>968</v>
      </c>
      <c r="AN27" s="64">
        <v>13</v>
      </c>
      <c r="AO27" s="42" t="s">
        <v>968</v>
      </c>
      <c r="AP27" s="67">
        <v>12</v>
      </c>
      <c r="AR27" s="156" t="str">
        <f t="shared" si="0"/>
        <v>既習を見直す_プランニング方略</v>
      </c>
    </row>
    <row r="28" spans="1:44">
      <c r="A28" s="36">
        <v>20</v>
      </c>
      <c r="B28" s="54">
        <v>19</v>
      </c>
      <c r="C28" s="54" t="s">
        <v>931</v>
      </c>
      <c r="D28" s="73" t="s">
        <v>56</v>
      </c>
      <c r="E28" s="43" t="s">
        <v>933</v>
      </c>
      <c r="F28" s="71" t="s">
        <v>60</v>
      </c>
      <c r="G28" s="42" t="s">
        <v>968</v>
      </c>
      <c r="H28" s="42">
        <v>19</v>
      </c>
      <c r="I28" s="42" t="s">
        <v>968</v>
      </c>
      <c r="J28" s="42">
        <v>19</v>
      </c>
      <c r="K28" s="42" t="s">
        <v>968</v>
      </c>
      <c r="L28" s="72">
        <v>18</v>
      </c>
      <c r="M28" s="42" t="s">
        <v>968</v>
      </c>
      <c r="N28" s="64">
        <v>19</v>
      </c>
      <c r="O28" s="42" t="s">
        <v>968</v>
      </c>
      <c r="P28" s="64">
        <v>19</v>
      </c>
      <c r="Q28" s="42" t="s">
        <v>968</v>
      </c>
      <c r="R28" s="65">
        <v>18</v>
      </c>
      <c r="S28" s="42" t="s">
        <v>968</v>
      </c>
      <c r="T28" s="42">
        <v>19</v>
      </c>
      <c r="U28" s="42" t="s">
        <v>968</v>
      </c>
      <c r="V28" s="42">
        <v>19</v>
      </c>
      <c r="W28" s="42" t="s">
        <v>968</v>
      </c>
      <c r="X28" s="72">
        <v>18</v>
      </c>
      <c r="Y28" s="66" t="s">
        <v>968</v>
      </c>
      <c r="Z28" s="72">
        <v>19</v>
      </c>
      <c r="AA28" s="42" t="s">
        <v>968</v>
      </c>
      <c r="AB28" s="64">
        <v>19</v>
      </c>
      <c r="AC28" s="42" t="s">
        <v>968</v>
      </c>
      <c r="AD28" s="67">
        <v>18</v>
      </c>
      <c r="AE28" s="66" t="s">
        <v>968</v>
      </c>
      <c r="AF28" s="42">
        <v>19</v>
      </c>
      <c r="AG28" s="68" t="s">
        <v>968</v>
      </c>
      <c r="AH28" s="64">
        <v>19</v>
      </c>
      <c r="AI28" s="42" t="s">
        <v>968</v>
      </c>
      <c r="AJ28" s="67">
        <v>18</v>
      </c>
      <c r="AK28" s="66" t="s">
        <v>968</v>
      </c>
      <c r="AL28" s="72">
        <v>19</v>
      </c>
      <c r="AM28" s="42" t="s">
        <v>968</v>
      </c>
      <c r="AN28" s="64">
        <v>19</v>
      </c>
      <c r="AO28" s="42" t="s">
        <v>968</v>
      </c>
      <c r="AP28" s="67">
        <v>18</v>
      </c>
      <c r="AR28" s="156" t="str">
        <f t="shared" si="0"/>
        <v>最初に計画を立ててから勉強を始める_プランニング方略</v>
      </c>
    </row>
    <row r="29" spans="1:44">
      <c r="A29" s="36">
        <v>25</v>
      </c>
      <c r="B29" s="54">
        <v>24</v>
      </c>
      <c r="C29" s="54" t="s">
        <v>931</v>
      </c>
      <c r="D29" s="73" t="s">
        <v>56</v>
      </c>
      <c r="E29" s="43" t="s">
        <v>933</v>
      </c>
      <c r="F29" s="71" t="s">
        <v>62</v>
      </c>
      <c r="G29" s="42" t="s">
        <v>968</v>
      </c>
      <c r="H29" s="42">
        <v>24</v>
      </c>
      <c r="I29" s="42" t="s">
        <v>968</v>
      </c>
      <c r="J29" s="42">
        <v>24</v>
      </c>
      <c r="K29" s="42" t="s">
        <v>968</v>
      </c>
      <c r="L29" s="72">
        <v>23</v>
      </c>
      <c r="M29" s="42" t="s">
        <v>968</v>
      </c>
      <c r="N29" s="64">
        <v>24</v>
      </c>
      <c r="O29" s="42" t="s">
        <v>968</v>
      </c>
      <c r="P29" s="64">
        <v>24</v>
      </c>
      <c r="Q29" s="42" t="s">
        <v>968</v>
      </c>
      <c r="R29" s="65">
        <v>23</v>
      </c>
      <c r="S29" s="42" t="s">
        <v>968</v>
      </c>
      <c r="T29" s="42">
        <v>24</v>
      </c>
      <c r="U29" s="42" t="s">
        <v>968</v>
      </c>
      <c r="V29" s="42">
        <v>24</v>
      </c>
      <c r="W29" s="42" t="s">
        <v>968</v>
      </c>
      <c r="X29" s="72">
        <v>23</v>
      </c>
      <c r="Y29" s="66" t="s">
        <v>968</v>
      </c>
      <c r="Z29" s="72">
        <v>24</v>
      </c>
      <c r="AA29" s="42" t="s">
        <v>968</v>
      </c>
      <c r="AB29" s="64">
        <v>24</v>
      </c>
      <c r="AC29" s="42" t="s">
        <v>968</v>
      </c>
      <c r="AD29" s="67">
        <v>23</v>
      </c>
      <c r="AE29" s="66" t="s">
        <v>968</v>
      </c>
      <c r="AF29" s="42">
        <v>24</v>
      </c>
      <c r="AG29" s="68" t="s">
        <v>968</v>
      </c>
      <c r="AH29" s="64">
        <v>24</v>
      </c>
      <c r="AI29" s="42" t="s">
        <v>968</v>
      </c>
      <c r="AJ29" s="67">
        <v>23</v>
      </c>
      <c r="AK29" s="66" t="s">
        <v>968</v>
      </c>
      <c r="AL29" s="72">
        <v>24</v>
      </c>
      <c r="AM29" s="42" t="s">
        <v>968</v>
      </c>
      <c r="AN29" s="64">
        <v>24</v>
      </c>
      <c r="AO29" s="42" t="s">
        <v>968</v>
      </c>
      <c r="AP29" s="67">
        <v>23</v>
      </c>
      <c r="AR29" s="156" t="str">
        <f t="shared" si="0"/>
        <v>正しいか確かめる_プランニング方略</v>
      </c>
    </row>
    <row r="30" spans="1:44">
      <c r="A30" s="36">
        <v>26</v>
      </c>
      <c r="B30" s="54">
        <v>25</v>
      </c>
      <c r="C30" s="54" t="s">
        <v>931</v>
      </c>
      <c r="D30" s="73" t="s">
        <v>56</v>
      </c>
      <c r="E30" s="43" t="s">
        <v>933</v>
      </c>
      <c r="F30" s="71" t="s">
        <v>64</v>
      </c>
      <c r="G30" s="42" t="s">
        <v>968</v>
      </c>
      <c r="H30" s="42">
        <v>25</v>
      </c>
      <c r="I30" s="42" t="s">
        <v>968</v>
      </c>
      <c r="J30" s="42">
        <v>25</v>
      </c>
      <c r="K30" s="42" t="s">
        <v>968</v>
      </c>
      <c r="L30" s="72">
        <v>24</v>
      </c>
      <c r="M30" s="42" t="s">
        <v>968</v>
      </c>
      <c r="N30" s="64">
        <v>25</v>
      </c>
      <c r="O30" s="42" t="s">
        <v>968</v>
      </c>
      <c r="P30" s="64">
        <v>25</v>
      </c>
      <c r="Q30" s="42" t="s">
        <v>968</v>
      </c>
      <c r="R30" s="65">
        <v>24</v>
      </c>
      <c r="S30" s="42" t="s">
        <v>968</v>
      </c>
      <c r="T30" s="42">
        <v>25</v>
      </c>
      <c r="U30" s="42" t="s">
        <v>968</v>
      </c>
      <c r="V30" s="42">
        <v>25</v>
      </c>
      <c r="W30" s="42" t="s">
        <v>968</v>
      </c>
      <c r="X30" s="72">
        <v>24</v>
      </c>
      <c r="Y30" s="66" t="s">
        <v>968</v>
      </c>
      <c r="Z30" s="72">
        <v>25</v>
      </c>
      <c r="AA30" s="42" t="s">
        <v>968</v>
      </c>
      <c r="AB30" s="64">
        <v>25</v>
      </c>
      <c r="AC30" s="42" t="s">
        <v>968</v>
      </c>
      <c r="AD30" s="67">
        <v>24</v>
      </c>
      <c r="AE30" s="66" t="s">
        <v>968</v>
      </c>
      <c r="AF30" s="42">
        <v>25</v>
      </c>
      <c r="AG30" s="68" t="s">
        <v>968</v>
      </c>
      <c r="AH30" s="64">
        <v>25</v>
      </c>
      <c r="AI30" s="42" t="s">
        <v>968</v>
      </c>
      <c r="AJ30" s="67">
        <v>24</v>
      </c>
      <c r="AK30" s="66" t="s">
        <v>968</v>
      </c>
      <c r="AL30" s="72">
        <v>25</v>
      </c>
      <c r="AM30" s="42" t="s">
        <v>968</v>
      </c>
      <c r="AN30" s="64">
        <v>25</v>
      </c>
      <c r="AO30" s="42" t="s">
        <v>968</v>
      </c>
      <c r="AP30" s="67">
        <v>24</v>
      </c>
      <c r="AR30" s="156" t="str">
        <f t="shared" si="0"/>
        <v>計画に沿って行う_プランニング方略</v>
      </c>
    </row>
    <row r="31" spans="1:44">
      <c r="A31" s="36">
        <v>6</v>
      </c>
      <c r="B31" s="54">
        <v>5</v>
      </c>
      <c r="C31" s="54" t="s">
        <v>931</v>
      </c>
      <c r="D31" s="55" t="s">
        <v>66</v>
      </c>
      <c r="E31" s="43" t="s">
        <v>934</v>
      </c>
      <c r="F31" s="71" t="s">
        <v>68</v>
      </c>
      <c r="G31" s="42" t="s">
        <v>968</v>
      </c>
      <c r="H31" s="42">
        <v>5</v>
      </c>
      <c r="I31" s="42" t="s">
        <v>968</v>
      </c>
      <c r="J31" s="42">
        <v>5</v>
      </c>
      <c r="K31" s="42" t="s">
        <v>968</v>
      </c>
      <c r="L31" s="72">
        <v>4</v>
      </c>
      <c r="M31" s="42" t="s">
        <v>968</v>
      </c>
      <c r="N31" s="64">
        <v>5</v>
      </c>
      <c r="O31" s="42" t="s">
        <v>968</v>
      </c>
      <c r="P31" s="64">
        <v>5</v>
      </c>
      <c r="Q31" s="42" t="s">
        <v>968</v>
      </c>
      <c r="R31" s="65">
        <v>4</v>
      </c>
      <c r="S31" s="42" t="s">
        <v>968</v>
      </c>
      <c r="T31" s="42">
        <v>5</v>
      </c>
      <c r="U31" s="42" t="s">
        <v>968</v>
      </c>
      <c r="V31" s="42">
        <v>5</v>
      </c>
      <c r="W31" s="42" t="s">
        <v>968</v>
      </c>
      <c r="X31" s="72">
        <v>4</v>
      </c>
      <c r="Y31" s="66" t="s">
        <v>968</v>
      </c>
      <c r="Z31" s="72">
        <v>5</v>
      </c>
      <c r="AA31" s="42" t="s">
        <v>968</v>
      </c>
      <c r="AB31" s="64">
        <v>5</v>
      </c>
      <c r="AC31" s="42" t="s">
        <v>968</v>
      </c>
      <c r="AD31" s="67">
        <v>4</v>
      </c>
      <c r="AE31" s="66" t="s">
        <v>968</v>
      </c>
      <c r="AF31" s="42">
        <v>5</v>
      </c>
      <c r="AG31" s="68" t="s">
        <v>968</v>
      </c>
      <c r="AH31" s="64">
        <v>5</v>
      </c>
      <c r="AI31" s="42" t="s">
        <v>968</v>
      </c>
      <c r="AJ31" s="67">
        <v>4</v>
      </c>
      <c r="AK31" s="66" t="s">
        <v>968</v>
      </c>
      <c r="AL31" s="72">
        <v>5</v>
      </c>
      <c r="AM31" s="42" t="s">
        <v>968</v>
      </c>
      <c r="AN31" s="64">
        <v>5</v>
      </c>
      <c r="AO31" s="42" t="s">
        <v>968</v>
      </c>
      <c r="AP31" s="67">
        <v>4</v>
      </c>
      <c r="AR31" s="156" t="str">
        <f t="shared" si="0"/>
        <v>参考書・事典の準備しておく_作業方略</v>
      </c>
    </row>
    <row r="32" spans="1:44">
      <c r="A32" s="36">
        <v>19</v>
      </c>
      <c r="B32" s="54">
        <v>18</v>
      </c>
      <c r="C32" s="54" t="s">
        <v>931</v>
      </c>
      <c r="D32" s="55" t="s">
        <v>66</v>
      </c>
      <c r="E32" s="43" t="s">
        <v>934</v>
      </c>
      <c r="F32" s="71" t="s">
        <v>70</v>
      </c>
      <c r="G32" s="42" t="s">
        <v>968</v>
      </c>
      <c r="H32" s="42">
        <v>18</v>
      </c>
      <c r="I32" s="42" t="s">
        <v>968</v>
      </c>
      <c r="J32" s="42">
        <v>18</v>
      </c>
      <c r="K32" s="42" t="s">
        <v>968</v>
      </c>
      <c r="L32" s="72">
        <v>17</v>
      </c>
      <c r="M32" s="42" t="s">
        <v>968</v>
      </c>
      <c r="N32" s="64">
        <v>18</v>
      </c>
      <c r="O32" s="42" t="s">
        <v>968</v>
      </c>
      <c r="P32" s="64">
        <v>18</v>
      </c>
      <c r="Q32" s="42" t="s">
        <v>968</v>
      </c>
      <c r="R32" s="65">
        <v>17</v>
      </c>
      <c r="S32" s="42" t="s">
        <v>968</v>
      </c>
      <c r="T32" s="42">
        <v>18</v>
      </c>
      <c r="U32" s="42" t="s">
        <v>968</v>
      </c>
      <c r="V32" s="42">
        <v>18</v>
      </c>
      <c r="W32" s="42" t="s">
        <v>968</v>
      </c>
      <c r="X32" s="72">
        <v>17</v>
      </c>
      <c r="Y32" s="66" t="s">
        <v>968</v>
      </c>
      <c r="Z32" s="72">
        <v>18</v>
      </c>
      <c r="AA32" s="42" t="s">
        <v>968</v>
      </c>
      <c r="AB32" s="64">
        <v>18</v>
      </c>
      <c r="AC32" s="42" t="s">
        <v>968</v>
      </c>
      <c r="AD32" s="67">
        <v>17</v>
      </c>
      <c r="AE32" s="66" t="s">
        <v>968</v>
      </c>
      <c r="AF32" s="42">
        <v>18</v>
      </c>
      <c r="AG32" s="68" t="s">
        <v>968</v>
      </c>
      <c r="AH32" s="64">
        <v>18</v>
      </c>
      <c r="AI32" s="42" t="s">
        <v>968</v>
      </c>
      <c r="AJ32" s="67">
        <v>17</v>
      </c>
      <c r="AK32" s="66" t="s">
        <v>968</v>
      </c>
      <c r="AL32" s="72">
        <v>18</v>
      </c>
      <c r="AM32" s="42" t="s">
        <v>968</v>
      </c>
      <c r="AN32" s="64">
        <v>18</v>
      </c>
      <c r="AO32" s="42" t="s">
        <v>968</v>
      </c>
      <c r="AP32" s="67">
        <v>17</v>
      </c>
      <c r="AR32" s="156" t="str">
        <f t="shared" si="0"/>
        <v>言われなくてもノートにまとめる_作業方略</v>
      </c>
    </row>
    <row r="33" spans="1:44">
      <c r="A33" s="36">
        <v>23</v>
      </c>
      <c r="B33" s="54">
        <v>22</v>
      </c>
      <c r="C33" s="54" t="s">
        <v>931</v>
      </c>
      <c r="D33" s="55" t="s">
        <v>66</v>
      </c>
      <c r="E33" s="43" t="s">
        <v>934</v>
      </c>
      <c r="F33" s="71" t="s">
        <v>72</v>
      </c>
      <c r="G33" s="42" t="s">
        <v>968</v>
      </c>
      <c r="H33" s="42">
        <v>22</v>
      </c>
      <c r="I33" s="42" t="s">
        <v>968</v>
      </c>
      <c r="J33" s="42">
        <v>22</v>
      </c>
      <c r="K33" s="42" t="s">
        <v>968</v>
      </c>
      <c r="L33" s="72">
        <v>21</v>
      </c>
      <c r="M33" s="42" t="s">
        <v>968</v>
      </c>
      <c r="N33" s="64">
        <v>22</v>
      </c>
      <c r="O33" s="42" t="s">
        <v>968</v>
      </c>
      <c r="P33" s="64">
        <v>22</v>
      </c>
      <c r="Q33" s="42" t="s">
        <v>968</v>
      </c>
      <c r="R33" s="65">
        <v>21</v>
      </c>
      <c r="S33" s="42" t="s">
        <v>968</v>
      </c>
      <c r="T33" s="42">
        <v>22</v>
      </c>
      <c r="U33" s="42" t="s">
        <v>968</v>
      </c>
      <c r="V33" s="42">
        <v>22</v>
      </c>
      <c r="W33" s="42" t="s">
        <v>968</v>
      </c>
      <c r="X33" s="72">
        <v>21</v>
      </c>
      <c r="Y33" s="66" t="s">
        <v>968</v>
      </c>
      <c r="Z33" s="72">
        <v>22</v>
      </c>
      <c r="AA33" s="42" t="s">
        <v>968</v>
      </c>
      <c r="AB33" s="64">
        <v>22</v>
      </c>
      <c r="AC33" s="42" t="s">
        <v>968</v>
      </c>
      <c r="AD33" s="67">
        <v>21</v>
      </c>
      <c r="AE33" s="66" t="s">
        <v>968</v>
      </c>
      <c r="AF33" s="42">
        <v>22</v>
      </c>
      <c r="AG33" s="68" t="s">
        <v>968</v>
      </c>
      <c r="AH33" s="64">
        <v>22</v>
      </c>
      <c r="AI33" s="42" t="s">
        <v>968</v>
      </c>
      <c r="AJ33" s="67">
        <v>21</v>
      </c>
      <c r="AK33" s="66" t="s">
        <v>968</v>
      </c>
      <c r="AL33" s="72">
        <v>22</v>
      </c>
      <c r="AM33" s="42" t="s">
        <v>968</v>
      </c>
      <c r="AN33" s="64">
        <v>22</v>
      </c>
      <c r="AO33" s="42" t="s">
        <v>968</v>
      </c>
      <c r="AP33" s="67">
        <v>21</v>
      </c>
      <c r="AR33" s="156" t="str">
        <f t="shared" si="0"/>
        <v>必要なものを用意してから勉強する_作業方略</v>
      </c>
    </row>
    <row r="34" spans="1:44">
      <c r="A34" s="36">
        <v>29</v>
      </c>
      <c r="B34" s="54">
        <v>28</v>
      </c>
      <c r="C34" s="54" t="s">
        <v>931</v>
      </c>
      <c r="D34" s="55" t="s">
        <v>66</v>
      </c>
      <c r="E34" s="43" t="s">
        <v>934</v>
      </c>
      <c r="F34" s="71" t="s">
        <v>74</v>
      </c>
      <c r="G34" s="42" t="s">
        <v>968</v>
      </c>
      <c r="H34" s="42">
        <v>28</v>
      </c>
      <c r="I34" s="42" t="s">
        <v>968</v>
      </c>
      <c r="J34" s="42">
        <v>28</v>
      </c>
      <c r="K34" s="42" t="s">
        <v>968</v>
      </c>
      <c r="L34" s="65">
        <v>27</v>
      </c>
      <c r="M34" s="42" t="s">
        <v>968</v>
      </c>
      <c r="N34" s="64">
        <v>28</v>
      </c>
      <c r="O34" s="42" t="s">
        <v>968</v>
      </c>
      <c r="P34" s="64">
        <v>28</v>
      </c>
      <c r="Q34" s="42" t="s">
        <v>968</v>
      </c>
      <c r="R34" s="65">
        <v>27</v>
      </c>
      <c r="S34" s="42" t="s">
        <v>968</v>
      </c>
      <c r="T34" s="64">
        <v>28</v>
      </c>
      <c r="U34" s="42" t="s">
        <v>968</v>
      </c>
      <c r="V34" s="64">
        <v>28</v>
      </c>
      <c r="W34" s="42" t="s">
        <v>968</v>
      </c>
      <c r="X34" s="65">
        <v>27</v>
      </c>
      <c r="Y34" s="66" t="s">
        <v>968</v>
      </c>
      <c r="Z34" s="72">
        <v>28</v>
      </c>
      <c r="AA34" s="42" t="s">
        <v>968</v>
      </c>
      <c r="AB34" s="64">
        <v>28</v>
      </c>
      <c r="AC34" s="42" t="s">
        <v>968</v>
      </c>
      <c r="AD34" s="67">
        <v>27</v>
      </c>
      <c r="AE34" s="66" t="s">
        <v>968</v>
      </c>
      <c r="AF34" s="42">
        <v>28</v>
      </c>
      <c r="AG34" s="68" t="s">
        <v>968</v>
      </c>
      <c r="AH34" s="64">
        <v>28</v>
      </c>
      <c r="AI34" s="42" t="s">
        <v>968</v>
      </c>
      <c r="AJ34" s="67">
        <v>27</v>
      </c>
      <c r="AK34" s="66" t="s">
        <v>968</v>
      </c>
      <c r="AL34" s="72">
        <v>28</v>
      </c>
      <c r="AM34" s="42" t="s">
        <v>968</v>
      </c>
      <c r="AN34" s="64">
        <v>28</v>
      </c>
      <c r="AO34" s="42" t="s">
        <v>968</v>
      </c>
      <c r="AP34" s="67">
        <v>27</v>
      </c>
      <c r="AR34" s="156" t="str">
        <f t="shared" si="0"/>
        <v>繰り返し書いて覚える_作業方略</v>
      </c>
    </row>
    <row r="35" spans="1:44">
      <c r="A35" s="36">
        <v>7</v>
      </c>
      <c r="B35" s="54">
        <v>6</v>
      </c>
      <c r="C35" s="54" t="s">
        <v>931</v>
      </c>
      <c r="D35" s="74" t="s">
        <v>76</v>
      </c>
      <c r="E35" s="43" t="s">
        <v>935</v>
      </c>
      <c r="F35" s="71" t="s">
        <v>78</v>
      </c>
      <c r="G35" s="42" t="s">
        <v>968</v>
      </c>
      <c r="H35" s="42">
        <v>6</v>
      </c>
      <c r="I35" s="42" t="s">
        <v>968</v>
      </c>
      <c r="J35" s="42">
        <v>6</v>
      </c>
      <c r="K35" s="42" t="s">
        <v>968</v>
      </c>
      <c r="L35" s="72">
        <v>5</v>
      </c>
      <c r="M35" s="42" t="s">
        <v>968</v>
      </c>
      <c r="N35" s="64">
        <v>6</v>
      </c>
      <c r="O35" s="42" t="s">
        <v>968</v>
      </c>
      <c r="P35" s="64">
        <v>6</v>
      </c>
      <c r="Q35" s="42" t="s">
        <v>968</v>
      </c>
      <c r="R35" s="65">
        <v>5</v>
      </c>
      <c r="S35" s="42" t="s">
        <v>968</v>
      </c>
      <c r="T35" s="42">
        <v>6</v>
      </c>
      <c r="U35" s="42" t="s">
        <v>968</v>
      </c>
      <c r="V35" s="42">
        <v>6</v>
      </c>
      <c r="W35" s="42" t="s">
        <v>968</v>
      </c>
      <c r="X35" s="72">
        <v>5</v>
      </c>
      <c r="Y35" s="66" t="s">
        <v>968</v>
      </c>
      <c r="Z35" s="72">
        <v>6</v>
      </c>
      <c r="AA35" s="42" t="s">
        <v>968</v>
      </c>
      <c r="AB35" s="64">
        <v>6</v>
      </c>
      <c r="AC35" s="42" t="s">
        <v>968</v>
      </c>
      <c r="AD35" s="67">
        <v>5</v>
      </c>
      <c r="AE35" s="66" t="s">
        <v>968</v>
      </c>
      <c r="AF35" s="42">
        <v>6</v>
      </c>
      <c r="AG35" s="68" t="s">
        <v>968</v>
      </c>
      <c r="AH35" s="64">
        <v>6</v>
      </c>
      <c r="AI35" s="42" t="s">
        <v>968</v>
      </c>
      <c r="AJ35" s="67">
        <v>5</v>
      </c>
      <c r="AK35" s="66" t="s">
        <v>968</v>
      </c>
      <c r="AL35" s="72">
        <v>6</v>
      </c>
      <c r="AM35" s="42" t="s">
        <v>968</v>
      </c>
      <c r="AN35" s="64">
        <v>6</v>
      </c>
      <c r="AO35" s="42" t="s">
        <v>968</v>
      </c>
      <c r="AP35" s="67">
        <v>5</v>
      </c>
      <c r="AR35" s="156" t="str">
        <f t="shared" si="0"/>
        <v>友達と答え合わせをする_人的リソース方略</v>
      </c>
    </row>
    <row r="36" spans="1:44">
      <c r="A36" s="36">
        <v>17</v>
      </c>
      <c r="B36" s="54">
        <v>16</v>
      </c>
      <c r="C36" s="54" t="s">
        <v>931</v>
      </c>
      <c r="D36" s="74" t="s">
        <v>76</v>
      </c>
      <c r="E36" s="43" t="s">
        <v>935</v>
      </c>
      <c r="F36" s="71" t="s">
        <v>80</v>
      </c>
      <c r="G36" s="42" t="s">
        <v>968</v>
      </c>
      <c r="H36" s="42">
        <v>16</v>
      </c>
      <c r="I36" s="42" t="s">
        <v>968</v>
      </c>
      <c r="J36" s="42">
        <v>16</v>
      </c>
      <c r="K36" s="42" t="s">
        <v>968</v>
      </c>
      <c r="L36" s="72">
        <v>15</v>
      </c>
      <c r="M36" s="42" t="s">
        <v>968</v>
      </c>
      <c r="N36" s="64">
        <v>16</v>
      </c>
      <c r="O36" s="42" t="s">
        <v>968</v>
      </c>
      <c r="P36" s="64">
        <v>16</v>
      </c>
      <c r="Q36" s="42" t="s">
        <v>968</v>
      </c>
      <c r="R36" s="65">
        <v>15</v>
      </c>
      <c r="S36" s="42" t="s">
        <v>968</v>
      </c>
      <c r="T36" s="42">
        <v>16</v>
      </c>
      <c r="U36" s="42" t="s">
        <v>968</v>
      </c>
      <c r="V36" s="42">
        <v>16</v>
      </c>
      <c r="W36" s="42" t="s">
        <v>968</v>
      </c>
      <c r="X36" s="72">
        <v>15</v>
      </c>
      <c r="Y36" s="66" t="s">
        <v>968</v>
      </c>
      <c r="Z36" s="72">
        <v>16</v>
      </c>
      <c r="AA36" s="42" t="s">
        <v>968</v>
      </c>
      <c r="AB36" s="64">
        <v>16</v>
      </c>
      <c r="AC36" s="42" t="s">
        <v>968</v>
      </c>
      <c r="AD36" s="67">
        <v>15</v>
      </c>
      <c r="AE36" s="66" t="s">
        <v>968</v>
      </c>
      <c r="AF36" s="42">
        <v>16</v>
      </c>
      <c r="AG36" s="68" t="s">
        <v>968</v>
      </c>
      <c r="AH36" s="64">
        <v>16</v>
      </c>
      <c r="AI36" s="42" t="s">
        <v>968</v>
      </c>
      <c r="AJ36" s="67">
        <v>15</v>
      </c>
      <c r="AK36" s="66" t="s">
        <v>968</v>
      </c>
      <c r="AL36" s="72">
        <v>16</v>
      </c>
      <c r="AM36" s="42" t="s">
        <v>968</v>
      </c>
      <c r="AN36" s="64">
        <v>16</v>
      </c>
      <c r="AO36" s="42" t="s">
        <v>968</v>
      </c>
      <c r="AP36" s="67">
        <v>15</v>
      </c>
      <c r="AR36" s="156" t="str">
        <f t="shared" si="0"/>
        <v>わからないとき、友達に答えを聞く_人的リソース方略</v>
      </c>
    </row>
    <row r="37" spans="1:44">
      <c r="A37" s="36">
        <v>22</v>
      </c>
      <c r="B37" s="54">
        <v>21</v>
      </c>
      <c r="C37" s="54" t="s">
        <v>931</v>
      </c>
      <c r="D37" s="74" t="s">
        <v>76</v>
      </c>
      <c r="E37" s="43" t="s">
        <v>935</v>
      </c>
      <c r="F37" s="71" t="s">
        <v>82</v>
      </c>
      <c r="G37" s="42" t="s">
        <v>968</v>
      </c>
      <c r="H37" s="42">
        <v>21</v>
      </c>
      <c r="I37" s="42" t="s">
        <v>968</v>
      </c>
      <c r="J37" s="42">
        <v>21</v>
      </c>
      <c r="K37" s="42" t="s">
        <v>968</v>
      </c>
      <c r="L37" s="72">
        <v>20</v>
      </c>
      <c r="M37" s="42" t="s">
        <v>968</v>
      </c>
      <c r="N37" s="64">
        <v>21</v>
      </c>
      <c r="O37" s="42" t="s">
        <v>968</v>
      </c>
      <c r="P37" s="64">
        <v>21</v>
      </c>
      <c r="Q37" s="42" t="s">
        <v>968</v>
      </c>
      <c r="R37" s="65">
        <v>20</v>
      </c>
      <c r="S37" s="42" t="s">
        <v>968</v>
      </c>
      <c r="T37" s="42">
        <v>21</v>
      </c>
      <c r="U37" s="42" t="s">
        <v>968</v>
      </c>
      <c r="V37" s="42">
        <v>21</v>
      </c>
      <c r="W37" s="42" t="s">
        <v>968</v>
      </c>
      <c r="X37" s="72">
        <v>20</v>
      </c>
      <c r="Y37" s="66" t="s">
        <v>968</v>
      </c>
      <c r="Z37" s="72">
        <v>21</v>
      </c>
      <c r="AA37" s="42" t="s">
        <v>968</v>
      </c>
      <c r="AB37" s="64">
        <v>21</v>
      </c>
      <c r="AC37" s="42" t="s">
        <v>968</v>
      </c>
      <c r="AD37" s="67">
        <v>20</v>
      </c>
      <c r="AE37" s="66" t="s">
        <v>968</v>
      </c>
      <c r="AF37" s="42">
        <v>21</v>
      </c>
      <c r="AG37" s="68" t="s">
        <v>968</v>
      </c>
      <c r="AH37" s="64">
        <v>21</v>
      </c>
      <c r="AI37" s="42" t="s">
        <v>968</v>
      </c>
      <c r="AJ37" s="67">
        <v>20</v>
      </c>
      <c r="AK37" s="66" t="s">
        <v>968</v>
      </c>
      <c r="AL37" s="72">
        <v>21</v>
      </c>
      <c r="AM37" s="42" t="s">
        <v>968</v>
      </c>
      <c r="AN37" s="64">
        <v>21</v>
      </c>
      <c r="AO37" s="42" t="s">
        <v>968</v>
      </c>
      <c r="AP37" s="67">
        <v>20</v>
      </c>
      <c r="AR37" s="156" t="str">
        <f t="shared" ref="AR37:AR68" si="1">F37&amp;"_"&amp;D37</f>
        <v>わからないときは、友達にやり方を聞く_人的リソース方略</v>
      </c>
    </row>
    <row r="38" spans="1:44">
      <c r="A38" s="36">
        <v>24</v>
      </c>
      <c r="B38" s="54">
        <v>23</v>
      </c>
      <c r="C38" s="54" t="s">
        <v>931</v>
      </c>
      <c r="D38" s="74" t="s">
        <v>76</v>
      </c>
      <c r="E38" s="43" t="s">
        <v>935</v>
      </c>
      <c r="F38" s="71" t="s">
        <v>84</v>
      </c>
      <c r="G38" s="42" t="s">
        <v>968</v>
      </c>
      <c r="H38" s="42">
        <v>23</v>
      </c>
      <c r="I38" s="42" t="s">
        <v>968</v>
      </c>
      <c r="J38" s="42">
        <v>23</v>
      </c>
      <c r="K38" s="42" t="s">
        <v>968</v>
      </c>
      <c r="L38" s="72">
        <v>22</v>
      </c>
      <c r="M38" s="42" t="s">
        <v>968</v>
      </c>
      <c r="N38" s="64">
        <v>23</v>
      </c>
      <c r="O38" s="42" t="s">
        <v>968</v>
      </c>
      <c r="P38" s="64">
        <v>23</v>
      </c>
      <c r="Q38" s="42" t="s">
        <v>968</v>
      </c>
      <c r="R38" s="65">
        <v>22</v>
      </c>
      <c r="S38" s="42" t="s">
        <v>968</v>
      </c>
      <c r="T38" s="42">
        <v>23</v>
      </c>
      <c r="U38" s="42" t="s">
        <v>968</v>
      </c>
      <c r="V38" s="42">
        <v>23</v>
      </c>
      <c r="W38" s="42" t="s">
        <v>968</v>
      </c>
      <c r="X38" s="72">
        <v>22</v>
      </c>
      <c r="Y38" s="66" t="s">
        <v>968</v>
      </c>
      <c r="Z38" s="72">
        <v>23</v>
      </c>
      <c r="AA38" s="42" t="s">
        <v>968</v>
      </c>
      <c r="AB38" s="64">
        <v>23</v>
      </c>
      <c r="AC38" s="42" t="s">
        <v>968</v>
      </c>
      <c r="AD38" s="67">
        <v>22</v>
      </c>
      <c r="AE38" s="66" t="s">
        <v>968</v>
      </c>
      <c r="AF38" s="42">
        <v>23</v>
      </c>
      <c r="AG38" s="68" t="s">
        <v>968</v>
      </c>
      <c r="AH38" s="64">
        <v>23</v>
      </c>
      <c r="AI38" s="42" t="s">
        <v>968</v>
      </c>
      <c r="AJ38" s="67">
        <v>22</v>
      </c>
      <c r="AK38" s="66" t="s">
        <v>968</v>
      </c>
      <c r="AL38" s="72">
        <v>23</v>
      </c>
      <c r="AM38" s="42" t="s">
        <v>968</v>
      </c>
      <c r="AN38" s="64">
        <v>23</v>
      </c>
      <c r="AO38" s="42" t="s">
        <v>968</v>
      </c>
      <c r="AP38" s="67">
        <v>22</v>
      </c>
      <c r="AR38" s="156" t="str">
        <f t="shared" si="1"/>
        <v>勉強のできる友達と同じやり方でやる_人的リソース方略</v>
      </c>
    </row>
    <row r="39" spans="1:44">
      <c r="A39" s="36">
        <v>9</v>
      </c>
      <c r="B39" s="54">
        <v>8</v>
      </c>
      <c r="C39" s="54" t="s">
        <v>931</v>
      </c>
      <c r="D39" s="75" t="s">
        <v>86</v>
      </c>
      <c r="E39" s="43" t="s">
        <v>936</v>
      </c>
      <c r="F39" s="71" t="s">
        <v>88</v>
      </c>
      <c r="G39" s="42" t="s">
        <v>968</v>
      </c>
      <c r="H39" s="42">
        <v>8</v>
      </c>
      <c r="I39" s="42" t="s">
        <v>968</v>
      </c>
      <c r="J39" s="42">
        <v>8</v>
      </c>
      <c r="K39" s="42" t="s">
        <v>968</v>
      </c>
      <c r="L39" s="72">
        <v>7</v>
      </c>
      <c r="M39" s="42" t="s">
        <v>968</v>
      </c>
      <c r="N39" s="64">
        <v>8</v>
      </c>
      <c r="O39" s="42" t="s">
        <v>968</v>
      </c>
      <c r="P39" s="64">
        <v>8</v>
      </c>
      <c r="Q39" s="42" t="s">
        <v>968</v>
      </c>
      <c r="R39" s="65">
        <v>7</v>
      </c>
      <c r="S39" s="42" t="s">
        <v>968</v>
      </c>
      <c r="T39" s="42">
        <v>8</v>
      </c>
      <c r="U39" s="42" t="s">
        <v>968</v>
      </c>
      <c r="V39" s="42">
        <v>8</v>
      </c>
      <c r="W39" s="42" t="s">
        <v>968</v>
      </c>
      <c r="X39" s="72">
        <v>7</v>
      </c>
      <c r="Y39" s="66" t="s">
        <v>968</v>
      </c>
      <c r="Z39" s="72">
        <v>8</v>
      </c>
      <c r="AA39" s="42" t="s">
        <v>968</v>
      </c>
      <c r="AB39" s="64">
        <v>8</v>
      </c>
      <c r="AC39" s="42" t="s">
        <v>968</v>
      </c>
      <c r="AD39" s="67">
        <v>7</v>
      </c>
      <c r="AE39" s="66" t="s">
        <v>968</v>
      </c>
      <c r="AF39" s="42">
        <v>8</v>
      </c>
      <c r="AG39" s="68" t="s">
        <v>968</v>
      </c>
      <c r="AH39" s="64">
        <v>8</v>
      </c>
      <c r="AI39" s="42" t="s">
        <v>968</v>
      </c>
      <c r="AJ39" s="67">
        <v>7</v>
      </c>
      <c r="AK39" s="66" t="s">
        <v>968</v>
      </c>
      <c r="AL39" s="72">
        <v>8</v>
      </c>
      <c r="AM39" s="42" t="s">
        <v>968</v>
      </c>
      <c r="AN39" s="64">
        <v>8</v>
      </c>
      <c r="AO39" s="42" t="s">
        <v>968</v>
      </c>
      <c r="AP39" s="67">
        <v>7</v>
      </c>
      <c r="AR39" s="156" t="str">
        <f t="shared" si="1"/>
        <v>わからないときは、先生に聞く_認知的方略</v>
      </c>
    </row>
    <row r="40" spans="1:44">
      <c r="A40" s="36">
        <v>13</v>
      </c>
      <c r="B40" s="54">
        <v>12</v>
      </c>
      <c r="C40" s="54" t="s">
        <v>931</v>
      </c>
      <c r="D40" s="75" t="s">
        <v>86</v>
      </c>
      <c r="E40" s="43" t="s">
        <v>936</v>
      </c>
      <c r="F40" s="71" t="s">
        <v>90</v>
      </c>
      <c r="G40" s="42" t="s">
        <v>968</v>
      </c>
      <c r="H40" s="42">
        <v>12</v>
      </c>
      <c r="I40" s="42" t="s">
        <v>968</v>
      </c>
      <c r="J40" s="42">
        <v>12</v>
      </c>
      <c r="K40" s="42" t="s">
        <v>968</v>
      </c>
      <c r="L40" s="72">
        <v>11</v>
      </c>
      <c r="M40" s="42" t="s">
        <v>968</v>
      </c>
      <c r="N40" s="64">
        <v>12</v>
      </c>
      <c r="O40" s="42" t="s">
        <v>968</v>
      </c>
      <c r="P40" s="64">
        <v>12</v>
      </c>
      <c r="Q40" s="42" t="s">
        <v>968</v>
      </c>
      <c r="R40" s="65">
        <v>11</v>
      </c>
      <c r="S40" s="42" t="s">
        <v>968</v>
      </c>
      <c r="T40" s="42">
        <v>12</v>
      </c>
      <c r="U40" s="42" t="s">
        <v>968</v>
      </c>
      <c r="V40" s="42">
        <v>12</v>
      </c>
      <c r="W40" s="42" t="s">
        <v>968</v>
      </c>
      <c r="X40" s="72">
        <v>11</v>
      </c>
      <c r="Y40" s="66" t="s">
        <v>968</v>
      </c>
      <c r="Z40" s="72">
        <v>12</v>
      </c>
      <c r="AA40" s="42" t="s">
        <v>968</v>
      </c>
      <c r="AB40" s="64">
        <v>12</v>
      </c>
      <c r="AC40" s="42" t="s">
        <v>968</v>
      </c>
      <c r="AD40" s="67">
        <v>11</v>
      </c>
      <c r="AE40" s="66" t="s">
        <v>968</v>
      </c>
      <c r="AF40" s="42">
        <v>12</v>
      </c>
      <c r="AG40" s="68" t="s">
        <v>968</v>
      </c>
      <c r="AH40" s="64">
        <v>12</v>
      </c>
      <c r="AI40" s="42" t="s">
        <v>968</v>
      </c>
      <c r="AJ40" s="67">
        <v>11</v>
      </c>
      <c r="AK40" s="66" t="s">
        <v>968</v>
      </c>
      <c r="AL40" s="72">
        <v>12</v>
      </c>
      <c r="AM40" s="42" t="s">
        <v>968</v>
      </c>
      <c r="AN40" s="64">
        <v>12</v>
      </c>
      <c r="AO40" s="42" t="s">
        <v>968</v>
      </c>
      <c r="AP40" s="67">
        <v>11</v>
      </c>
      <c r="AR40" s="156" t="str">
        <f t="shared" si="1"/>
        <v>今までの学習と結びつけて考える_認知的方略</v>
      </c>
    </row>
    <row r="41" spans="1:44">
      <c r="A41" s="36">
        <v>15</v>
      </c>
      <c r="B41" s="54">
        <v>14</v>
      </c>
      <c r="C41" s="54" t="s">
        <v>931</v>
      </c>
      <c r="D41" s="75" t="s">
        <v>86</v>
      </c>
      <c r="E41" s="43" t="s">
        <v>936</v>
      </c>
      <c r="F41" s="71" t="s">
        <v>92</v>
      </c>
      <c r="G41" s="42" t="s">
        <v>968</v>
      </c>
      <c r="H41" s="42">
        <v>14</v>
      </c>
      <c r="I41" s="42" t="s">
        <v>968</v>
      </c>
      <c r="J41" s="42">
        <v>14</v>
      </c>
      <c r="K41" s="42" t="s">
        <v>968</v>
      </c>
      <c r="L41" s="72">
        <v>13</v>
      </c>
      <c r="M41" s="42" t="s">
        <v>968</v>
      </c>
      <c r="N41" s="64">
        <v>14</v>
      </c>
      <c r="O41" s="42" t="s">
        <v>968</v>
      </c>
      <c r="P41" s="64">
        <v>14</v>
      </c>
      <c r="Q41" s="42" t="s">
        <v>968</v>
      </c>
      <c r="R41" s="65">
        <v>13</v>
      </c>
      <c r="S41" s="42" t="s">
        <v>968</v>
      </c>
      <c r="T41" s="42">
        <v>14</v>
      </c>
      <c r="U41" s="42" t="s">
        <v>968</v>
      </c>
      <c r="V41" s="42">
        <v>14</v>
      </c>
      <c r="W41" s="42" t="s">
        <v>968</v>
      </c>
      <c r="X41" s="72">
        <v>13</v>
      </c>
      <c r="Y41" s="66" t="s">
        <v>968</v>
      </c>
      <c r="Z41" s="72">
        <v>14</v>
      </c>
      <c r="AA41" s="42" t="s">
        <v>968</v>
      </c>
      <c r="AB41" s="64">
        <v>14</v>
      </c>
      <c r="AC41" s="42" t="s">
        <v>968</v>
      </c>
      <c r="AD41" s="67">
        <v>13</v>
      </c>
      <c r="AE41" s="66" t="s">
        <v>968</v>
      </c>
      <c r="AF41" s="42">
        <v>14</v>
      </c>
      <c r="AG41" s="68" t="s">
        <v>968</v>
      </c>
      <c r="AH41" s="64">
        <v>14</v>
      </c>
      <c r="AI41" s="42" t="s">
        <v>968</v>
      </c>
      <c r="AJ41" s="67">
        <v>13</v>
      </c>
      <c r="AK41" s="66" t="s">
        <v>968</v>
      </c>
      <c r="AL41" s="72">
        <v>14</v>
      </c>
      <c r="AM41" s="42" t="s">
        <v>968</v>
      </c>
      <c r="AN41" s="64">
        <v>14</v>
      </c>
      <c r="AO41" s="42" t="s">
        <v>968</v>
      </c>
      <c r="AP41" s="67">
        <v>13</v>
      </c>
      <c r="AR41" s="156" t="str">
        <f t="shared" si="1"/>
        <v>内容を思い浮かべて考える_認知的方略</v>
      </c>
    </row>
    <row r="42" spans="1:44">
      <c r="A42" s="36">
        <v>28</v>
      </c>
      <c r="B42" s="54">
        <v>27</v>
      </c>
      <c r="C42" s="54" t="s">
        <v>931</v>
      </c>
      <c r="D42" s="75" t="s">
        <v>86</v>
      </c>
      <c r="E42" s="43" t="s">
        <v>936</v>
      </c>
      <c r="F42" s="71" t="s">
        <v>94</v>
      </c>
      <c r="G42" s="42" t="s">
        <v>968</v>
      </c>
      <c r="H42" s="42">
        <v>27</v>
      </c>
      <c r="I42" s="42" t="s">
        <v>968</v>
      </c>
      <c r="J42" s="42">
        <v>27</v>
      </c>
      <c r="K42" s="42" t="s">
        <v>968</v>
      </c>
      <c r="L42" s="72">
        <v>26</v>
      </c>
      <c r="M42" s="42" t="s">
        <v>968</v>
      </c>
      <c r="N42" s="64">
        <v>27</v>
      </c>
      <c r="O42" s="42" t="s">
        <v>968</v>
      </c>
      <c r="P42" s="64">
        <v>27</v>
      </c>
      <c r="Q42" s="42" t="s">
        <v>968</v>
      </c>
      <c r="R42" s="65">
        <v>26</v>
      </c>
      <c r="S42" s="42" t="s">
        <v>968</v>
      </c>
      <c r="T42" s="42">
        <v>27</v>
      </c>
      <c r="U42" s="42" t="s">
        <v>968</v>
      </c>
      <c r="V42" s="42">
        <v>27</v>
      </c>
      <c r="W42" s="42" t="s">
        <v>968</v>
      </c>
      <c r="X42" s="72">
        <v>26</v>
      </c>
      <c r="Y42" s="66" t="s">
        <v>968</v>
      </c>
      <c r="Z42" s="72">
        <v>27</v>
      </c>
      <c r="AA42" s="42" t="s">
        <v>968</v>
      </c>
      <c r="AB42" s="64">
        <v>27</v>
      </c>
      <c r="AC42" s="42" t="s">
        <v>968</v>
      </c>
      <c r="AD42" s="67">
        <v>26</v>
      </c>
      <c r="AE42" s="66" t="s">
        <v>968</v>
      </c>
      <c r="AF42" s="42">
        <v>27</v>
      </c>
      <c r="AG42" s="68" t="s">
        <v>968</v>
      </c>
      <c r="AH42" s="64">
        <v>27</v>
      </c>
      <c r="AI42" s="42" t="s">
        <v>968</v>
      </c>
      <c r="AJ42" s="67">
        <v>26</v>
      </c>
      <c r="AK42" s="66" t="s">
        <v>968</v>
      </c>
      <c r="AL42" s="72">
        <v>27</v>
      </c>
      <c r="AM42" s="42" t="s">
        <v>968</v>
      </c>
      <c r="AN42" s="64">
        <v>27</v>
      </c>
      <c r="AO42" s="42" t="s">
        <v>968</v>
      </c>
      <c r="AP42" s="67">
        <v>26</v>
      </c>
      <c r="AR42" s="156" t="str">
        <f t="shared" si="1"/>
        <v>知っている言葉で理解する_認知的方略</v>
      </c>
    </row>
    <row r="43" spans="1:44">
      <c r="A43" s="36">
        <v>10</v>
      </c>
      <c r="B43" s="54">
        <v>9</v>
      </c>
      <c r="C43" s="54" t="s">
        <v>931</v>
      </c>
      <c r="D43" s="76" t="s">
        <v>96</v>
      </c>
      <c r="E43" s="43" t="s">
        <v>937</v>
      </c>
      <c r="F43" s="71" t="s">
        <v>98</v>
      </c>
      <c r="G43" s="66" t="s">
        <v>968</v>
      </c>
      <c r="H43" s="72">
        <v>9</v>
      </c>
      <c r="I43" s="42" t="s">
        <v>968</v>
      </c>
      <c r="J43" s="42">
        <v>9</v>
      </c>
      <c r="K43" s="42" t="s">
        <v>968</v>
      </c>
      <c r="L43" s="72">
        <v>8</v>
      </c>
      <c r="M43" s="66" t="s">
        <v>968</v>
      </c>
      <c r="N43" s="65">
        <v>9</v>
      </c>
      <c r="O43" s="42" t="s">
        <v>968</v>
      </c>
      <c r="P43" s="64">
        <v>9</v>
      </c>
      <c r="Q43" s="42" t="s">
        <v>968</v>
      </c>
      <c r="R43" s="65">
        <v>8</v>
      </c>
      <c r="S43" s="66" t="s">
        <v>968</v>
      </c>
      <c r="T43" s="72">
        <v>9</v>
      </c>
      <c r="U43" s="42" t="s">
        <v>968</v>
      </c>
      <c r="V43" s="42">
        <v>9</v>
      </c>
      <c r="W43" s="42" t="s">
        <v>968</v>
      </c>
      <c r="X43" s="72">
        <v>8</v>
      </c>
      <c r="Y43" s="66" t="s">
        <v>968</v>
      </c>
      <c r="Z43" s="72">
        <v>9</v>
      </c>
      <c r="AA43" s="42" t="s">
        <v>968</v>
      </c>
      <c r="AB43" s="64">
        <v>9</v>
      </c>
      <c r="AC43" s="42" t="s">
        <v>968</v>
      </c>
      <c r="AD43" s="67">
        <v>8</v>
      </c>
      <c r="AE43" s="66" t="s">
        <v>968</v>
      </c>
      <c r="AF43" s="42">
        <v>9</v>
      </c>
      <c r="AG43" s="68" t="s">
        <v>968</v>
      </c>
      <c r="AH43" s="64">
        <v>9</v>
      </c>
      <c r="AI43" s="42" t="s">
        <v>968</v>
      </c>
      <c r="AJ43" s="67">
        <v>8</v>
      </c>
      <c r="AK43" s="66" t="s">
        <v>968</v>
      </c>
      <c r="AL43" s="72">
        <v>9</v>
      </c>
      <c r="AM43" s="42" t="s">
        <v>968</v>
      </c>
      <c r="AN43" s="64">
        <v>9</v>
      </c>
      <c r="AO43" s="42" t="s">
        <v>968</v>
      </c>
      <c r="AP43" s="67">
        <v>8</v>
      </c>
      <c r="AR43" s="156" t="str">
        <f t="shared" si="1"/>
        <v>問題がつまらなくても最後までやり続ける_努力調整方略</v>
      </c>
    </row>
    <row r="44" spans="1:44">
      <c r="A44" s="36">
        <v>11</v>
      </c>
      <c r="B44" s="54">
        <v>10</v>
      </c>
      <c r="C44" s="54" t="s">
        <v>931</v>
      </c>
      <c r="D44" s="76" t="s">
        <v>96</v>
      </c>
      <c r="E44" s="43" t="s">
        <v>937</v>
      </c>
      <c r="F44" s="69" t="s">
        <v>100</v>
      </c>
      <c r="G44" s="66" t="s">
        <v>968</v>
      </c>
      <c r="H44" s="72">
        <v>10</v>
      </c>
      <c r="I44" s="42" t="s">
        <v>968</v>
      </c>
      <c r="J44" s="42">
        <v>10</v>
      </c>
      <c r="K44" s="42" t="s">
        <v>968</v>
      </c>
      <c r="L44" s="72">
        <v>9</v>
      </c>
      <c r="M44" s="42" t="s">
        <v>968</v>
      </c>
      <c r="N44" s="64">
        <v>10</v>
      </c>
      <c r="O44" s="42" t="s">
        <v>968</v>
      </c>
      <c r="P44" s="64">
        <v>10</v>
      </c>
      <c r="Q44" s="42" t="s">
        <v>968</v>
      </c>
      <c r="R44" s="65">
        <v>9</v>
      </c>
      <c r="S44" s="66" t="s">
        <v>968</v>
      </c>
      <c r="T44" s="72">
        <v>10</v>
      </c>
      <c r="U44" s="42" t="s">
        <v>968</v>
      </c>
      <c r="V44" s="42">
        <v>10</v>
      </c>
      <c r="W44" s="42" t="s">
        <v>968</v>
      </c>
      <c r="X44" s="72">
        <v>9</v>
      </c>
      <c r="Y44" s="66" t="s">
        <v>968</v>
      </c>
      <c r="Z44" s="72">
        <v>10</v>
      </c>
      <c r="AA44" s="42" t="s">
        <v>968</v>
      </c>
      <c r="AB44" s="64">
        <v>10</v>
      </c>
      <c r="AC44" s="42" t="s">
        <v>968</v>
      </c>
      <c r="AD44" s="67">
        <v>9</v>
      </c>
      <c r="AE44" s="66" t="s">
        <v>968</v>
      </c>
      <c r="AF44" s="42">
        <v>10</v>
      </c>
      <c r="AG44" s="68" t="s">
        <v>968</v>
      </c>
      <c r="AH44" s="64">
        <v>10</v>
      </c>
      <c r="AI44" s="42" t="s">
        <v>968</v>
      </c>
      <c r="AJ44" s="67">
        <v>9</v>
      </c>
      <c r="AK44" s="66" t="s">
        <v>968</v>
      </c>
      <c r="AL44" s="72">
        <v>10</v>
      </c>
      <c r="AM44" s="42" t="s">
        <v>968</v>
      </c>
      <c r="AN44" s="64">
        <v>10</v>
      </c>
      <c r="AO44" s="42" t="s">
        <v>968</v>
      </c>
      <c r="AP44" s="67">
        <v>9</v>
      </c>
      <c r="AR44" s="156" t="str">
        <f t="shared" si="1"/>
        <v>勉強がつまらないときはやめてしまう【逆転項目】_努力調整方略</v>
      </c>
    </row>
    <row r="45" spans="1:44">
      <c r="A45" s="36">
        <v>12</v>
      </c>
      <c r="B45" s="54">
        <v>11</v>
      </c>
      <c r="C45" s="54" t="s">
        <v>931</v>
      </c>
      <c r="D45" s="76" t="s">
        <v>96</v>
      </c>
      <c r="E45" s="43" t="s">
        <v>937</v>
      </c>
      <c r="F45" s="69" t="s">
        <v>102</v>
      </c>
      <c r="G45" s="66" t="s">
        <v>968</v>
      </c>
      <c r="H45" s="72">
        <v>11</v>
      </c>
      <c r="I45" s="42" t="s">
        <v>968</v>
      </c>
      <c r="J45" s="42">
        <v>11</v>
      </c>
      <c r="K45" s="42" t="s">
        <v>968</v>
      </c>
      <c r="L45" s="72">
        <v>10</v>
      </c>
      <c r="M45" s="42" t="s">
        <v>968</v>
      </c>
      <c r="N45" s="64">
        <v>11</v>
      </c>
      <c r="O45" s="42" t="s">
        <v>968</v>
      </c>
      <c r="P45" s="64">
        <v>11</v>
      </c>
      <c r="Q45" s="42" t="s">
        <v>968</v>
      </c>
      <c r="R45" s="65">
        <v>10</v>
      </c>
      <c r="S45" s="66" t="s">
        <v>968</v>
      </c>
      <c r="T45" s="72">
        <v>11</v>
      </c>
      <c r="U45" s="42" t="s">
        <v>968</v>
      </c>
      <c r="V45" s="42">
        <v>11</v>
      </c>
      <c r="W45" s="42" t="s">
        <v>968</v>
      </c>
      <c r="X45" s="72">
        <v>10</v>
      </c>
      <c r="Y45" s="66" t="s">
        <v>968</v>
      </c>
      <c r="Z45" s="72">
        <v>11</v>
      </c>
      <c r="AA45" s="42" t="s">
        <v>968</v>
      </c>
      <c r="AB45" s="64">
        <v>11</v>
      </c>
      <c r="AC45" s="42" t="s">
        <v>968</v>
      </c>
      <c r="AD45" s="67">
        <v>10</v>
      </c>
      <c r="AE45" s="66" t="s">
        <v>968</v>
      </c>
      <c r="AF45" s="42">
        <v>11</v>
      </c>
      <c r="AG45" s="68" t="s">
        <v>968</v>
      </c>
      <c r="AH45" s="64">
        <v>11</v>
      </c>
      <c r="AI45" s="42" t="s">
        <v>968</v>
      </c>
      <c r="AJ45" s="67">
        <v>10</v>
      </c>
      <c r="AK45" s="66" t="s">
        <v>968</v>
      </c>
      <c r="AL45" s="72">
        <v>11</v>
      </c>
      <c r="AM45" s="42" t="s">
        <v>968</v>
      </c>
      <c r="AN45" s="64">
        <v>11</v>
      </c>
      <c r="AO45" s="42" t="s">
        <v>968</v>
      </c>
      <c r="AP45" s="67">
        <v>10</v>
      </c>
      <c r="AR45" s="156" t="str">
        <f t="shared" si="1"/>
        <v>授業が難しいとき、簡単なところだけやる【逆転項目】_努力調整方略</v>
      </c>
    </row>
    <row r="46" spans="1:44">
      <c r="A46" s="36">
        <v>27</v>
      </c>
      <c r="B46" s="54">
        <v>26</v>
      </c>
      <c r="C46" s="54" t="s">
        <v>931</v>
      </c>
      <c r="D46" s="76" t="s">
        <v>96</v>
      </c>
      <c r="E46" s="43" t="s">
        <v>937</v>
      </c>
      <c r="F46" s="71" t="s">
        <v>104</v>
      </c>
      <c r="G46" s="66" t="s">
        <v>968</v>
      </c>
      <c r="H46" s="72">
        <v>26</v>
      </c>
      <c r="I46" s="42" t="s">
        <v>968</v>
      </c>
      <c r="J46" s="42">
        <v>26</v>
      </c>
      <c r="K46" s="42" t="s">
        <v>968</v>
      </c>
      <c r="L46" s="72">
        <v>25</v>
      </c>
      <c r="M46" s="42" t="s">
        <v>968</v>
      </c>
      <c r="N46" s="64">
        <v>26</v>
      </c>
      <c r="O46" s="42" t="s">
        <v>968</v>
      </c>
      <c r="P46" s="64">
        <v>26</v>
      </c>
      <c r="Q46" s="42" t="s">
        <v>968</v>
      </c>
      <c r="R46" s="65">
        <v>25</v>
      </c>
      <c r="S46" s="66" t="s">
        <v>968</v>
      </c>
      <c r="T46" s="72">
        <v>26</v>
      </c>
      <c r="U46" s="42" t="s">
        <v>968</v>
      </c>
      <c r="V46" s="42">
        <v>26</v>
      </c>
      <c r="W46" s="42" t="s">
        <v>968</v>
      </c>
      <c r="X46" s="72">
        <v>25</v>
      </c>
      <c r="Y46" s="66" t="s">
        <v>968</v>
      </c>
      <c r="Z46" s="72">
        <v>26</v>
      </c>
      <c r="AA46" s="42" t="s">
        <v>968</v>
      </c>
      <c r="AB46" s="64">
        <v>26</v>
      </c>
      <c r="AC46" s="42" t="s">
        <v>968</v>
      </c>
      <c r="AD46" s="67">
        <v>25</v>
      </c>
      <c r="AE46" s="66" t="s">
        <v>968</v>
      </c>
      <c r="AF46" s="42">
        <v>26</v>
      </c>
      <c r="AG46" s="68" t="s">
        <v>968</v>
      </c>
      <c r="AH46" s="64">
        <v>26</v>
      </c>
      <c r="AI46" s="42" t="s">
        <v>968</v>
      </c>
      <c r="AJ46" s="67">
        <v>25</v>
      </c>
      <c r="AK46" s="66" t="s">
        <v>968</v>
      </c>
      <c r="AL46" s="72">
        <v>26</v>
      </c>
      <c r="AM46" s="42" t="s">
        <v>968</v>
      </c>
      <c r="AN46" s="64">
        <v>26</v>
      </c>
      <c r="AO46" s="42" t="s">
        <v>968</v>
      </c>
      <c r="AP46" s="67">
        <v>25</v>
      </c>
      <c r="AR46" s="156" t="str">
        <f t="shared" si="1"/>
        <v>嫌なところもよい成績をとるためにがんばる_努力調整方略</v>
      </c>
    </row>
    <row r="47" spans="1:44">
      <c r="A47" s="36">
        <v>52</v>
      </c>
      <c r="B47" s="54">
        <v>48</v>
      </c>
      <c r="C47" s="54" t="s">
        <v>106</v>
      </c>
      <c r="D47" s="77" t="s">
        <v>107</v>
      </c>
      <c r="E47" s="43" t="s">
        <v>938</v>
      </c>
      <c r="F47" s="71" t="s">
        <v>109</v>
      </c>
      <c r="G47" s="66" t="s">
        <v>12</v>
      </c>
      <c r="H47" s="65" t="s">
        <v>12</v>
      </c>
      <c r="I47" s="42" t="s">
        <v>12</v>
      </c>
      <c r="J47" s="64" t="s">
        <v>12</v>
      </c>
      <c r="K47" s="42" t="s">
        <v>968</v>
      </c>
      <c r="L47" s="65">
        <v>28</v>
      </c>
      <c r="M47" s="42" t="s">
        <v>12</v>
      </c>
      <c r="N47" s="64" t="s">
        <v>12</v>
      </c>
      <c r="O47" s="42" t="s">
        <v>968</v>
      </c>
      <c r="P47" s="64">
        <v>29</v>
      </c>
      <c r="Q47" s="42" t="s">
        <v>12</v>
      </c>
      <c r="R47" s="65" t="s">
        <v>12</v>
      </c>
      <c r="S47" s="66" t="s">
        <v>968</v>
      </c>
      <c r="T47" s="65">
        <v>29</v>
      </c>
      <c r="U47" s="42" t="s">
        <v>12</v>
      </c>
      <c r="V47" s="64" t="s">
        <v>12</v>
      </c>
      <c r="W47" s="42" t="s">
        <v>12</v>
      </c>
      <c r="X47" s="65" t="s">
        <v>12</v>
      </c>
      <c r="Y47" s="66" t="s">
        <v>12</v>
      </c>
      <c r="Z47" s="65" t="s">
        <v>12</v>
      </c>
      <c r="AA47" s="42" t="s">
        <v>12</v>
      </c>
      <c r="AB47" s="64" t="s">
        <v>12</v>
      </c>
      <c r="AC47" s="42" t="s">
        <v>968</v>
      </c>
      <c r="AD47" s="67">
        <v>28</v>
      </c>
      <c r="AE47" s="66" t="s">
        <v>12</v>
      </c>
      <c r="AF47" s="64" t="s">
        <v>12</v>
      </c>
      <c r="AG47" s="68" t="s">
        <v>968</v>
      </c>
      <c r="AH47" s="64">
        <v>29</v>
      </c>
      <c r="AI47" s="42" t="s">
        <v>12</v>
      </c>
      <c r="AJ47" s="67" t="s">
        <v>12</v>
      </c>
      <c r="AK47" s="66" t="s">
        <v>968</v>
      </c>
      <c r="AL47" s="65">
        <v>29</v>
      </c>
      <c r="AM47" s="42" t="s">
        <v>12</v>
      </c>
      <c r="AN47" s="64" t="s">
        <v>12</v>
      </c>
      <c r="AO47" s="42" t="s">
        <v>12</v>
      </c>
      <c r="AP47" s="67" t="s">
        <v>12</v>
      </c>
      <c r="AR47" s="156" t="str">
        <f t="shared" si="1"/>
        <v>必要なものを忘れた【回答が逆転しているためそのまま】_自制心</v>
      </c>
    </row>
    <row r="48" spans="1:44">
      <c r="A48" s="36">
        <v>53</v>
      </c>
      <c r="B48" s="54">
        <v>49</v>
      </c>
      <c r="C48" s="54" t="s">
        <v>106</v>
      </c>
      <c r="D48" s="77" t="s">
        <v>107</v>
      </c>
      <c r="E48" s="43" t="s">
        <v>938</v>
      </c>
      <c r="F48" s="71" t="s">
        <v>111</v>
      </c>
      <c r="G48" s="66" t="s">
        <v>12</v>
      </c>
      <c r="H48" s="65" t="s">
        <v>12</v>
      </c>
      <c r="I48" s="42" t="s">
        <v>12</v>
      </c>
      <c r="J48" s="64" t="s">
        <v>12</v>
      </c>
      <c r="K48" s="42" t="s">
        <v>968</v>
      </c>
      <c r="L48" s="65">
        <v>29</v>
      </c>
      <c r="M48" s="42" t="s">
        <v>12</v>
      </c>
      <c r="N48" s="64" t="s">
        <v>12</v>
      </c>
      <c r="O48" s="42" t="s">
        <v>968</v>
      </c>
      <c r="P48" s="64">
        <v>30</v>
      </c>
      <c r="Q48" s="42" t="s">
        <v>12</v>
      </c>
      <c r="R48" s="65" t="s">
        <v>12</v>
      </c>
      <c r="S48" s="66" t="s">
        <v>968</v>
      </c>
      <c r="T48" s="65">
        <v>30</v>
      </c>
      <c r="U48" s="42" t="s">
        <v>12</v>
      </c>
      <c r="V48" s="64" t="s">
        <v>12</v>
      </c>
      <c r="W48" s="42" t="s">
        <v>12</v>
      </c>
      <c r="X48" s="65" t="s">
        <v>12</v>
      </c>
      <c r="Y48" s="66" t="s">
        <v>12</v>
      </c>
      <c r="Z48" s="65" t="s">
        <v>12</v>
      </c>
      <c r="AA48" s="42" t="s">
        <v>12</v>
      </c>
      <c r="AB48" s="64" t="s">
        <v>12</v>
      </c>
      <c r="AC48" s="42" t="s">
        <v>968</v>
      </c>
      <c r="AD48" s="67">
        <v>29</v>
      </c>
      <c r="AE48" s="66" t="s">
        <v>12</v>
      </c>
      <c r="AF48" s="64" t="s">
        <v>12</v>
      </c>
      <c r="AG48" s="68" t="s">
        <v>968</v>
      </c>
      <c r="AH48" s="64">
        <v>30</v>
      </c>
      <c r="AI48" s="42" t="s">
        <v>12</v>
      </c>
      <c r="AJ48" s="67" t="s">
        <v>12</v>
      </c>
      <c r="AK48" s="66" t="s">
        <v>968</v>
      </c>
      <c r="AL48" s="65">
        <v>30</v>
      </c>
      <c r="AM48" s="42" t="s">
        <v>12</v>
      </c>
      <c r="AN48" s="64" t="s">
        <v>12</v>
      </c>
      <c r="AO48" s="42" t="s">
        <v>12</v>
      </c>
      <c r="AP48" s="67" t="s">
        <v>12</v>
      </c>
      <c r="AR48" s="156" t="str">
        <f t="shared" si="1"/>
        <v>じゃまをした【回答が逆転しているためそのまま】_自制心</v>
      </c>
    </row>
    <row r="49" spans="1:44">
      <c r="A49" s="36">
        <v>54</v>
      </c>
      <c r="B49" s="54">
        <v>50</v>
      </c>
      <c r="C49" s="54" t="s">
        <v>106</v>
      </c>
      <c r="D49" s="77" t="s">
        <v>107</v>
      </c>
      <c r="E49" s="43" t="s">
        <v>938</v>
      </c>
      <c r="F49" s="71" t="s">
        <v>113</v>
      </c>
      <c r="G49" s="66" t="s">
        <v>12</v>
      </c>
      <c r="H49" s="65" t="s">
        <v>12</v>
      </c>
      <c r="I49" s="42" t="s">
        <v>12</v>
      </c>
      <c r="J49" s="64" t="s">
        <v>12</v>
      </c>
      <c r="K49" s="42" t="s">
        <v>968</v>
      </c>
      <c r="L49" s="65">
        <v>30</v>
      </c>
      <c r="M49" s="42" t="s">
        <v>12</v>
      </c>
      <c r="N49" s="64" t="s">
        <v>12</v>
      </c>
      <c r="O49" s="42" t="s">
        <v>968</v>
      </c>
      <c r="P49" s="64">
        <v>31</v>
      </c>
      <c r="Q49" s="42" t="s">
        <v>12</v>
      </c>
      <c r="R49" s="65" t="s">
        <v>12</v>
      </c>
      <c r="S49" s="66" t="s">
        <v>968</v>
      </c>
      <c r="T49" s="65">
        <v>31</v>
      </c>
      <c r="U49" s="42" t="s">
        <v>12</v>
      </c>
      <c r="V49" s="64" t="s">
        <v>12</v>
      </c>
      <c r="W49" s="42" t="s">
        <v>12</v>
      </c>
      <c r="X49" s="65" t="s">
        <v>12</v>
      </c>
      <c r="Y49" s="66" t="s">
        <v>12</v>
      </c>
      <c r="Z49" s="65" t="s">
        <v>12</v>
      </c>
      <c r="AA49" s="42" t="s">
        <v>12</v>
      </c>
      <c r="AB49" s="64" t="s">
        <v>12</v>
      </c>
      <c r="AC49" s="42" t="s">
        <v>968</v>
      </c>
      <c r="AD49" s="67">
        <v>30</v>
      </c>
      <c r="AE49" s="66" t="s">
        <v>12</v>
      </c>
      <c r="AF49" s="64" t="s">
        <v>12</v>
      </c>
      <c r="AG49" s="68" t="s">
        <v>968</v>
      </c>
      <c r="AH49" s="64">
        <v>31</v>
      </c>
      <c r="AI49" s="42" t="s">
        <v>12</v>
      </c>
      <c r="AJ49" s="67" t="s">
        <v>12</v>
      </c>
      <c r="AK49" s="66" t="s">
        <v>968</v>
      </c>
      <c r="AL49" s="65">
        <v>31</v>
      </c>
      <c r="AM49" s="42" t="s">
        <v>12</v>
      </c>
      <c r="AN49" s="64" t="s">
        <v>12</v>
      </c>
      <c r="AO49" s="42" t="s">
        <v>12</v>
      </c>
      <c r="AP49" s="67" t="s">
        <v>12</v>
      </c>
      <c r="AR49" s="156" t="str">
        <f t="shared" si="1"/>
        <v>乱暴なことを言った【回答が逆転しているためそのまま】_自制心</v>
      </c>
    </row>
    <row r="50" spans="1:44">
      <c r="A50" s="36">
        <v>55</v>
      </c>
      <c r="B50" s="54">
        <v>51</v>
      </c>
      <c r="C50" s="54" t="s">
        <v>106</v>
      </c>
      <c r="D50" s="77" t="s">
        <v>107</v>
      </c>
      <c r="E50" s="43" t="s">
        <v>938</v>
      </c>
      <c r="F50" s="71" t="s">
        <v>115</v>
      </c>
      <c r="G50" s="66" t="s">
        <v>12</v>
      </c>
      <c r="H50" s="65" t="s">
        <v>12</v>
      </c>
      <c r="I50" s="42" t="s">
        <v>12</v>
      </c>
      <c r="J50" s="64" t="s">
        <v>12</v>
      </c>
      <c r="K50" s="42" t="s">
        <v>968</v>
      </c>
      <c r="L50" s="65">
        <v>31</v>
      </c>
      <c r="M50" s="42" t="s">
        <v>12</v>
      </c>
      <c r="N50" s="64" t="s">
        <v>12</v>
      </c>
      <c r="O50" s="42" t="s">
        <v>968</v>
      </c>
      <c r="P50" s="64">
        <v>32</v>
      </c>
      <c r="Q50" s="42" t="s">
        <v>12</v>
      </c>
      <c r="R50" s="65" t="s">
        <v>12</v>
      </c>
      <c r="S50" s="66" t="s">
        <v>968</v>
      </c>
      <c r="T50" s="65">
        <v>32</v>
      </c>
      <c r="U50" s="42" t="s">
        <v>12</v>
      </c>
      <c r="V50" s="64" t="s">
        <v>12</v>
      </c>
      <c r="W50" s="42" t="s">
        <v>12</v>
      </c>
      <c r="X50" s="65" t="s">
        <v>12</v>
      </c>
      <c r="Y50" s="66" t="s">
        <v>12</v>
      </c>
      <c r="Z50" s="65" t="s">
        <v>12</v>
      </c>
      <c r="AA50" s="42" t="s">
        <v>12</v>
      </c>
      <c r="AB50" s="64" t="s">
        <v>12</v>
      </c>
      <c r="AC50" s="42" t="s">
        <v>968</v>
      </c>
      <c r="AD50" s="67">
        <v>31</v>
      </c>
      <c r="AE50" s="66" t="s">
        <v>12</v>
      </c>
      <c r="AF50" s="64" t="s">
        <v>12</v>
      </c>
      <c r="AG50" s="68" t="s">
        <v>968</v>
      </c>
      <c r="AH50" s="64">
        <v>32</v>
      </c>
      <c r="AI50" s="42" t="s">
        <v>12</v>
      </c>
      <c r="AJ50" s="67" t="s">
        <v>12</v>
      </c>
      <c r="AK50" s="66" t="s">
        <v>968</v>
      </c>
      <c r="AL50" s="65">
        <v>32</v>
      </c>
      <c r="AM50" s="42" t="s">
        <v>12</v>
      </c>
      <c r="AN50" s="64" t="s">
        <v>12</v>
      </c>
      <c r="AO50" s="42" t="s">
        <v>12</v>
      </c>
      <c r="AP50" s="67" t="s">
        <v>12</v>
      </c>
      <c r="AR50" s="156" t="str">
        <f t="shared" si="1"/>
        <v>見つけられない【回答が逆転しているためそのまま】_自制心</v>
      </c>
    </row>
    <row r="51" spans="1:44">
      <c r="A51" s="36">
        <v>56</v>
      </c>
      <c r="B51" s="54">
        <v>52</v>
      </c>
      <c r="C51" s="54" t="s">
        <v>106</v>
      </c>
      <c r="D51" s="77" t="s">
        <v>107</v>
      </c>
      <c r="E51" s="43" t="s">
        <v>938</v>
      </c>
      <c r="F51" s="71" t="s">
        <v>117</v>
      </c>
      <c r="G51" s="66" t="s">
        <v>12</v>
      </c>
      <c r="H51" s="65" t="s">
        <v>12</v>
      </c>
      <c r="I51" s="42" t="s">
        <v>12</v>
      </c>
      <c r="J51" s="64" t="s">
        <v>12</v>
      </c>
      <c r="K51" s="42" t="s">
        <v>968</v>
      </c>
      <c r="L51" s="65">
        <v>32</v>
      </c>
      <c r="M51" s="42" t="s">
        <v>12</v>
      </c>
      <c r="N51" s="64" t="s">
        <v>12</v>
      </c>
      <c r="O51" s="42" t="s">
        <v>968</v>
      </c>
      <c r="P51" s="64">
        <v>33</v>
      </c>
      <c r="Q51" s="42" t="s">
        <v>12</v>
      </c>
      <c r="R51" s="65" t="s">
        <v>12</v>
      </c>
      <c r="S51" s="66" t="s">
        <v>968</v>
      </c>
      <c r="T51" s="65">
        <v>33</v>
      </c>
      <c r="U51" s="42" t="s">
        <v>12</v>
      </c>
      <c r="V51" s="64" t="s">
        <v>12</v>
      </c>
      <c r="W51" s="42" t="s">
        <v>12</v>
      </c>
      <c r="X51" s="65" t="s">
        <v>12</v>
      </c>
      <c r="Y51" s="66" t="s">
        <v>12</v>
      </c>
      <c r="Z51" s="65" t="s">
        <v>12</v>
      </c>
      <c r="AA51" s="42" t="s">
        <v>12</v>
      </c>
      <c r="AB51" s="64" t="s">
        <v>12</v>
      </c>
      <c r="AC51" s="42" t="s">
        <v>968</v>
      </c>
      <c r="AD51" s="67">
        <v>32</v>
      </c>
      <c r="AE51" s="66" t="s">
        <v>12</v>
      </c>
      <c r="AF51" s="64" t="s">
        <v>12</v>
      </c>
      <c r="AG51" s="68" t="s">
        <v>968</v>
      </c>
      <c r="AH51" s="64">
        <v>33</v>
      </c>
      <c r="AI51" s="42" t="s">
        <v>12</v>
      </c>
      <c r="AJ51" s="67" t="s">
        <v>12</v>
      </c>
      <c r="AK51" s="66" t="s">
        <v>968</v>
      </c>
      <c r="AL51" s="65">
        <v>33</v>
      </c>
      <c r="AM51" s="42" t="s">
        <v>12</v>
      </c>
      <c r="AN51" s="64" t="s">
        <v>12</v>
      </c>
      <c r="AO51" s="42" t="s">
        <v>12</v>
      </c>
      <c r="AP51" s="67" t="s">
        <v>12</v>
      </c>
      <c r="AR51" s="156" t="str">
        <f t="shared" si="1"/>
        <v>人やものにあたった【回答が逆転しているためそのまま】_自制心</v>
      </c>
    </row>
    <row r="52" spans="1:44">
      <c r="A52" s="36">
        <v>57</v>
      </c>
      <c r="B52" s="54">
        <v>53</v>
      </c>
      <c r="C52" s="54" t="s">
        <v>106</v>
      </c>
      <c r="D52" s="77" t="s">
        <v>107</v>
      </c>
      <c r="E52" s="43" t="s">
        <v>938</v>
      </c>
      <c r="F52" s="71" t="s">
        <v>119</v>
      </c>
      <c r="G52" s="66" t="s">
        <v>12</v>
      </c>
      <c r="H52" s="65" t="s">
        <v>12</v>
      </c>
      <c r="I52" s="42" t="s">
        <v>12</v>
      </c>
      <c r="J52" s="64" t="s">
        <v>12</v>
      </c>
      <c r="K52" s="42" t="s">
        <v>968</v>
      </c>
      <c r="L52" s="65">
        <v>33</v>
      </c>
      <c r="M52" s="42" t="s">
        <v>12</v>
      </c>
      <c r="N52" s="64" t="s">
        <v>12</v>
      </c>
      <c r="O52" s="42" t="s">
        <v>968</v>
      </c>
      <c r="P52" s="64">
        <v>34</v>
      </c>
      <c r="Q52" s="42" t="s">
        <v>12</v>
      </c>
      <c r="R52" s="65" t="s">
        <v>12</v>
      </c>
      <c r="S52" s="66" t="s">
        <v>968</v>
      </c>
      <c r="T52" s="65">
        <v>34</v>
      </c>
      <c r="U52" s="42" t="s">
        <v>12</v>
      </c>
      <c r="V52" s="64" t="s">
        <v>12</v>
      </c>
      <c r="W52" s="42" t="s">
        <v>12</v>
      </c>
      <c r="X52" s="65" t="s">
        <v>12</v>
      </c>
      <c r="Y52" s="66" t="s">
        <v>12</v>
      </c>
      <c r="Z52" s="65" t="s">
        <v>12</v>
      </c>
      <c r="AA52" s="42" t="s">
        <v>12</v>
      </c>
      <c r="AB52" s="64" t="s">
        <v>12</v>
      </c>
      <c r="AC52" s="42" t="s">
        <v>968</v>
      </c>
      <c r="AD52" s="67">
        <v>33</v>
      </c>
      <c r="AE52" s="66" t="s">
        <v>12</v>
      </c>
      <c r="AF52" s="64" t="s">
        <v>12</v>
      </c>
      <c r="AG52" s="68" t="s">
        <v>968</v>
      </c>
      <c r="AH52" s="64">
        <v>34</v>
      </c>
      <c r="AI52" s="42" t="s">
        <v>12</v>
      </c>
      <c r="AJ52" s="67" t="s">
        <v>12</v>
      </c>
      <c r="AK52" s="66" t="s">
        <v>968</v>
      </c>
      <c r="AL52" s="65">
        <v>34</v>
      </c>
      <c r="AM52" s="42" t="s">
        <v>12</v>
      </c>
      <c r="AN52" s="64" t="s">
        <v>12</v>
      </c>
      <c r="AO52" s="42" t="s">
        <v>12</v>
      </c>
      <c r="AP52" s="67" t="s">
        <v>12</v>
      </c>
      <c r="AR52" s="156" t="str">
        <f t="shared" si="1"/>
        <v>思い出せない【回答が逆転しているためそのまま】_自制心</v>
      </c>
    </row>
    <row r="53" spans="1:44">
      <c r="A53" s="36">
        <v>58</v>
      </c>
      <c r="B53" s="54">
        <v>54</v>
      </c>
      <c r="C53" s="54" t="s">
        <v>106</v>
      </c>
      <c r="D53" s="77" t="s">
        <v>107</v>
      </c>
      <c r="E53" s="43" t="s">
        <v>938</v>
      </c>
      <c r="F53" s="71" t="s">
        <v>121</v>
      </c>
      <c r="G53" s="66" t="s">
        <v>12</v>
      </c>
      <c r="H53" s="65" t="s">
        <v>12</v>
      </c>
      <c r="I53" s="42" t="s">
        <v>12</v>
      </c>
      <c r="J53" s="64" t="s">
        <v>12</v>
      </c>
      <c r="K53" s="42" t="s">
        <v>968</v>
      </c>
      <c r="L53" s="65">
        <v>34</v>
      </c>
      <c r="M53" s="42" t="s">
        <v>12</v>
      </c>
      <c r="N53" s="64" t="s">
        <v>12</v>
      </c>
      <c r="O53" s="42" t="s">
        <v>968</v>
      </c>
      <c r="P53" s="64">
        <v>35</v>
      </c>
      <c r="Q53" s="42" t="s">
        <v>12</v>
      </c>
      <c r="R53" s="65" t="s">
        <v>12</v>
      </c>
      <c r="S53" s="66" t="s">
        <v>968</v>
      </c>
      <c r="T53" s="65">
        <v>35</v>
      </c>
      <c r="U53" s="42" t="s">
        <v>12</v>
      </c>
      <c r="V53" s="64" t="s">
        <v>12</v>
      </c>
      <c r="W53" s="42" t="s">
        <v>12</v>
      </c>
      <c r="X53" s="65" t="s">
        <v>12</v>
      </c>
      <c r="Y53" s="66" t="s">
        <v>12</v>
      </c>
      <c r="Z53" s="65" t="s">
        <v>12</v>
      </c>
      <c r="AA53" s="42" t="s">
        <v>12</v>
      </c>
      <c r="AB53" s="64" t="s">
        <v>12</v>
      </c>
      <c r="AC53" s="42" t="s">
        <v>968</v>
      </c>
      <c r="AD53" s="67">
        <v>34</v>
      </c>
      <c r="AE53" s="66" t="s">
        <v>12</v>
      </c>
      <c r="AF53" s="64" t="s">
        <v>12</v>
      </c>
      <c r="AG53" s="68" t="s">
        <v>968</v>
      </c>
      <c r="AH53" s="64">
        <v>35</v>
      </c>
      <c r="AI53" s="42" t="s">
        <v>12</v>
      </c>
      <c r="AJ53" s="67" t="s">
        <v>12</v>
      </c>
      <c r="AK53" s="66" t="s">
        <v>968</v>
      </c>
      <c r="AL53" s="65">
        <v>35</v>
      </c>
      <c r="AM53" s="42" t="s">
        <v>12</v>
      </c>
      <c r="AN53" s="64" t="s">
        <v>12</v>
      </c>
      <c r="AO53" s="42" t="s">
        <v>12</v>
      </c>
      <c r="AP53" s="67" t="s">
        <v>12</v>
      </c>
      <c r="AR53" s="156" t="str">
        <f t="shared" si="1"/>
        <v>ぼんやり【回答が逆転しているためそのまま】_自制心</v>
      </c>
    </row>
    <row r="54" spans="1:44">
      <c r="A54" s="36">
        <v>59</v>
      </c>
      <c r="B54" s="54">
        <v>55</v>
      </c>
      <c r="C54" s="54" t="s">
        <v>106</v>
      </c>
      <c r="D54" s="77" t="s">
        <v>107</v>
      </c>
      <c r="E54" s="43" t="s">
        <v>938</v>
      </c>
      <c r="F54" s="71" t="s">
        <v>123</v>
      </c>
      <c r="G54" s="66" t="s">
        <v>12</v>
      </c>
      <c r="H54" s="65" t="s">
        <v>12</v>
      </c>
      <c r="I54" s="42" t="s">
        <v>12</v>
      </c>
      <c r="J54" s="64" t="s">
        <v>12</v>
      </c>
      <c r="K54" s="42" t="s">
        <v>968</v>
      </c>
      <c r="L54" s="65">
        <v>35</v>
      </c>
      <c r="M54" s="42" t="s">
        <v>12</v>
      </c>
      <c r="N54" s="64" t="s">
        <v>12</v>
      </c>
      <c r="O54" s="42" t="s">
        <v>968</v>
      </c>
      <c r="P54" s="64">
        <v>36</v>
      </c>
      <c r="Q54" s="42" t="s">
        <v>12</v>
      </c>
      <c r="R54" s="65" t="s">
        <v>12</v>
      </c>
      <c r="S54" s="66" t="s">
        <v>968</v>
      </c>
      <c r="T54" s="65">
        <v>36</v>
      </c>
      <c r="U54" s="42" t="s">
        <v>12</v>
      </c>
      <c r="V54" s="64" t="s">
        <v>12</v>
      </c>
      <c r="W54" s="42" t="s">
        <v>12</v>
      </c>
      <c r="X54" s="65" t="s">
        <v>12</v>
      </c>
      <c r="Y54" s="66" t="s">
        <v>12</v>
      </c>
      <c r="Z54" s="65" t="s">
        <v>12</v>
      </c>
      <c r="AA54" s="42" t="s">
        <v>12</v>
      </c>
      <c r="AB54" s="64" t="s">
        <v>12</v>
      </c>
      <c r="AC54" s="42" t="s">
        <v>968</v>
      </c>
      <c r="AD54" s="67">
        <v>35</v>
      </c>
      <c r="AE54" s="66" t="s">
        <v>12</v>
      </c>
      <c r="AF54" s="64" t="s">
        <v>12</v>
      </c>
      <c r="AG54" s="68" t="s">
        <v>968</v>
      </c>
      <c r="AH54" s="64">
        <v>36</v>
      </c>
      <c r="AI54" s="42" t="s">
        <v>12</v>
      </c>
      <c r="AJ54" s="67" t="s">
        <v>12</v>
      </c>
      <c r="AK54" s="66" t="s">
        <v>968</v>
      </c>
      <c r="AL54" s="65">
        <v>36</v>
      </c>
      <c r="AM54" s="42" t="s">
        <v>12</v>
      </c>
      <c r="AN54" s="64" t="s">
        <v>12</v>
      </c>
      <c r="AO54" s="42" t="s">
        <v>12</v>
      </c>
      <c r="AP54" s="67" t="s">
        <v>12</v>
      </c>
      <c r="AR54" s="156" t="str">
        <f t="shared" si="1"/>
        <v>口答えをした【回答が逆転しているためそのまま】_自制心</v>
      </c>
    </row>
    <row r="55" spans="1:44">
      <c r="A55" s="36">
        <v>133</v>
      </c>
      <c r="B55" s="54">
        <v>121</v>
      </c>
      <c r="C55" s="54" t="s">
        <v>106</v>
      </c>
      <c r="D55" s="78" t="s">
        <v>125</v>
      </c>
      <c r="E55" s="43" t="s">
        <v>939</v>
      </c>
      <c r="F55" s="44" t="s">
        <v>127</v>
      </c>
      <c r="G55" s="66" t="s">
        <v>12</v>
      </c>
      <c r="H55" s="65" t="s">
        <v>12</v>
      </c>
      <c r="I55" s="42" t="s">
        <v>12</v>
      </c>
      <c r="J55" s="64" t="s">
        <v>12</v>
      </c>
      <c r="K55" s="42" t="s">
        <v>12</v>
      </c>
      <c r="L55" s="65" t="s">
        <v>12</v>
      </c>
      <c r="M55" s="42" t="s">
        <v>12</v>
      </c>
      <c r="N55" s="64" t="s">
        <v>12</v>
      </c>
      <c r="O55" s="42" t="s">
        <v>12</v>
      </c>
      <c r="P55" s="64" t="s">
        <v>12</v>
      </c>
      <c r="Q55" s="42" t="s">
        <v>968</v>
      </c>
      <c r="R55" s="65">
        <v>28</v>
      </c>
      <c r="S55" s="66" t="s">
        <v>12</v>
      </c>
      <c r="T55" s="65" t="s">
        <v>12</v>
      </c>
      <c r="U55" s="42" t="s">
        <v>968</v>
      </c>
      <c r="V55" s="64">
        <v>29</v>
      </c>
      <c r="W55" s="42" t="s">
        <v>12</v>
      </c>
      <c r="X55" s="65" t="s">
        <v>12</v>
      </c>
      <c r="Y55" s="66" t="s">
        <v>968</v>
      </c>
      <c r="Z55" s="65">
        <v>29</v>
      </c>
      <c r="AA55" s="42" t="s">
        <v>12</v>
      </c>
      <c r="AB55" s="64" t="s">
        <v>12</v>
      </c>
      <c r="AC55" s="42" t="s">
        <v>12</v>
      </c>
      <c r="AD55" s="67" t="s">
        <v>12</v>
      </c>
      <c r="AE55" s="66" t="s">
        <v>12</v>
      </c>
      <c r="AF55" s="64" t="s">
        <v>12</v>
      </c>
      <c r="AG55" s="68" t="s">
        <v>12</v>
      </c>
      <c r="AH55" s="64" t="s">
        <v>12</v>
      </c>
      <c r="AI55" s="42" t="s">
        <v>968</v>
      </c>
      <c r="AJ55" s="67">
        <v>28</v>
      </c>
      <c r="AK55" s="66" t="s">
        <v>12</v>
      </c>
      <c r="AL55" s="65" t="s">
        <v>12</v>
      </c>
      <c r="AM55" s="42" t="s">
        <v>968</v>
      </c>
      <c r="AN55" s="64">
        <v>29</v>
      </c>
      <c r="AO55" s="42" t="s">
        <v>12</v>
      </c>
      <c r="AP55" s="67" t="s">
        <v>12</v>
      </c>
      <c r="AR55" s="156" t="str">
        <f t="shared" si="1"/>
        <v>よい評価をもらえると信じている_自己効力感</v>
      </c>
    </row>
    <row r="56" spans="1:44">
      <c r="A56" s="36">
        <v>134</v>
      </c>
      <c r="B56" s="54">
        <v>122</v>
      </c>
      <c r="C56" s="54" t="s">
        <v>106</v>
      </c>
      <c r="D56" s="78" t="s">
        <v>125</v>
      </c>
      <c r="E56" s="43" t="s">
        <v>939</v>
      </c>
      <c r="F56" s="44" t="s">
        <v>129</v>
      </c>
      <c r="G56" s="42" t="s">
        <v>12</v>
      </c>
      <c r="H56" s="65" t="s">
        <v>12</v>
      </c>
      <c r="I56" s="42" t="s">
        <v>12</v>
      </c>
      <c r="J56" s="64" t="s">
        <v>12</v>
      </c>
      <c r="K56" s="42" t="s">
        <v>12</v>
      </c>
      <c r="L56" s="65" t="s">
        <v>12</v>
      </c>
      <c r="M56" s="42" t="s">
        <v>12</v>
      </c>
      <c r="N56" s="64" t="s">
        <v>12</v>
      </c>
      <c r="O56" s="42" t="s">
        <v>12</v>
      </c>
      <c r="P56" s="64" t="s">
        <v>12</v>
      </c>
      <c r="Q56" s="42" t="s">
        <v>968</v>
      </c>
      <c r="R56" s="65">
        <v>29</v>
      </c>
      <c r="S56" s="66" t="s">
        <v>12</v>
      </c>
      <c r="T56" s="65" t="s">
        <v>12</v>
      </c>
      <c r="U56" s="42" t="s">
        <v>968</v>
      </c>
      <c r="V56" s="64">
        <v>30</v>
      </c>
      <c r="W56" s="42" t="s">
        <v>12</v>
      </c>
      <c r="X56" s="65" t="s">
        <v>12</v>
      </c>
      <c r="Y56" s="66" t="s">
        <v>968</v>
      </c>
      <c r="Z56" s="65">
        <v>30</v>
      </c>
      <c r="AA56" s="42" t="s">
        <v>12</v>
      </c>
      <c r="AB56" s="64" t="s">
        <v>12</v>
      </c>
      <c r="AC56" s="42" t="s">
        <v>12</v>
      </c>
      <c r="AD56" s="67" t="s">
        <v>12</v>
      </c>
      <c r="AE56" s="66" t="s">
        <v>12</v>
      </c>
      <c r="AF56" s="64" t="s">
        <v>12</v>
      </c>
      <c r="AG56" s="68" t="s">
        <v>12</v>
      </c>
      <c r="AH56" s="64" t="s">
        <v>12</v>
      </c>
      <c r="AI56" s="42" t="s">
        <v>968</v>
      </c>
      <c r="AJ56" s="67">
        <v>29</v>
      </c>
      <c r="AK56" s="66" t="s">
        <v>12</v>
      </c>
      <c r="AL56" s="65" t="s">
        <v>12</v>
      </c>
      <c r="AM56" s="42" t="s">
        <v>968</v>
      </c>
      <c r="AN56" s="64">
        <v>30</v>
      </c>
      <c r="AO56" s="42" t="s">
        <v>12</v>
      </c>
      <c r="AP56" s="67" t="s">
        <v>12</v>
      </c>
      <c r="AR56" s="156" t="str">
        <f t="shared" si="1"/>
        <v>教科書で一番難しい問題も理解できる_自己効力感</v>
      </c>
    </row>
    <row r="57" spans="1:44">
      <c r="A57" s="36">
        <v>135</v>
      </c>
      <c r="B57" s="54">
        <v>123</v>
      </c>
      <c r="C57" s="54" t="s">
        <v>106</v>
      </c>
      <c r="D57" s="78" t="s">
        <v>125</v>
      </c>
      <c r="E57" s="43" t="s">
        <v>939</v>
      </c>
      <c r="F57" s="44" t="s">
        <v>131</v>
      </c>
      <c r="G57" s="42" t="s">
        <v>12</v>
      </c>
      <c r="H57" s="65" t="s">
        <v>12</v>
      </c>
      <c r="I57" s="42" t="s">
        <v>12</v>
      </c>
      <c r="J57" s="64" t="s">
        <v>12</v>
      </c>
      <c r="K57" s="42" t="s">
        <v>12</v>
      </c>
      <c r="L57" s="65" t="s">
        <v>12</v>
      </c>
      <c r="M57" s="42" t="s">
        <v>12</v>
      </c>
      <c r="N57" s="64" t="s">
        <v>12</v>
      </c>
      <c r="O57" s="42" t="s">
        <v>12</v>
      </c>
      <c r="P57" s="64" t="s">
        <v>12</v>
      </c>
      <c r="Q57" s="42" t="s">
        <v>968</v>
      </c>
      <c r="R57" s="65">
        <v>30</v>
      </c>
      <c r="S57" s="66" t="s">
        <v>12</v>
      </c>
      <c r="T57" s="65" t="s">
        <v>12</v>
      </c>
      <c r="U57" s="42" t="s">
        <v>968</v>
      </c>
      <c r="V57" s="64">
        <v>31</v>
      </c>
      <c r="W57" s="42" t="s">
        <v>12</v>
      </c>
      <c r="X57" s="65" t="s">
        <v>12</v>
      </c>
      <c r="Y57" s="66" t="s">
        <v>968</v>
      </c>
      <c r="Z57" s="65">
        <v>31</v>
      </c>
      <c r="AA57" s="42" t="s">
        <v>12</v>
      </c>
      <c r="AB57" s="64" t="s">
        <v>12</v>
      </c>
      <c r="AC57" s="42" t="s">
        <v>12</v>
      </c>
      <c r="AD57" s="67" t="s">
        <v>12</v>
      </c>
      <c r="AE57" s="66" t="s">
        <v>12</v>
      </c>
      <c r="AF57" s="64" t="s">
        <v>12</v>
      </c>
      <c r="AG57" s="68" t="s">
        <v>12</v>
      </c>
      <c r="AH57" s="64" t="s">
        <v>12</v>
      </c>
      <c r="AI57" s="42" t="s">
        <v>968</v>
      </c>
      <c r="AJ57" s="67">
        <v>30</v>
      </c>
      <c r="AK57" s="66" t="s">
        <v>12</v>
      </c>
      <c r="AL57" s="65" t="s">
        <v>12</v>
      </c>
      <c r="AM57" s="42" t="s">
        <v>968</v>
      </c>
      <c r="AN57" s="64">
        <v>31</v>
      </c>
      <c r="AO57" s="42" t="s">
        <v>12</v>
      </c>
      <c r="AP57" s="67" t="s">
        <v>12</v>
      </c>
      <c r="AR57" s="156" t="str">
        <f t="shared" si="1"/>
        <v>基本的な問題は理解できている_自己効力感</v>
      </c>
    </row>
    <row r="58" spans="1:44">
      <c r="A58" s="36">
        <v>136</v>
      </c>
      <c r="B58" s="54">
        <v>124</v>
      </c>
      <c r="C58" s="54" t="s">
        <v>106</v>
      </c>
      <c r="D58" s="78" t="s">
        <v>125</v>
      </c>
      <c r="E58" s="43" t="s">
        <v>939</v>
      </c>
      <c r="F58" s="44" t="s">
        <v>133</v>
      </c>
      <c r="G58" s="42" t="s">
        <v>12</v>
      </c>
      <c r="H58" s="65" t="s">
        <v>12</v>
      </c>
      <c r="I58" s="42" t="s">
        <v>12</v>
      </c>
      <c r="J58" s="64" t="s">
        <v>12</v>
      </c>
      <c r="K58" s="42" t="s">
        <v>12</v>
      </c>
      <c r="L58" s="65" t="s">
        <v>12</v>
      </c>
      <c r="M58" s="42" t="s">
        <v>12</v>
      </c>
      <c r="N58" s="64" t="s">
        <v>12</v>
      </c>
      <c r="O58" s="42" t="s">
        <v>12</v>
      </c>
      <c r="P58" s="64" t="s">
        <v>12</v>
      </c>
      <c r="Q58" s="42" t="s">
        <v>968</v>
      </c>
      <c r="R58" s="65">
        <v>31</v>
      </c>
      <c r="S58" s="66" t="s">
        <v>12</v>
      </c>
      <c r="T58" s="65" t="s">
        <v>12</v>
      </c>
      <c r="U58" s="42" t="s">
        <v>968</v>
      </c>
      <c r="V58" s="64">
        <v>32</v>
      </c>
      <c r="W58" s="42" t="s">
        <v>12</v>
      </c>
      <c r="X58" s="65" t="s">
        <v>12</v>
      </c>
      <c r="Y58" s="66" t="s">
        <v>968</v>
      </c>
      <c r="Z58" s="65">
        <v>32</v>
      </c>
      <c r="AA58" s="42" t="s">
        <v>12</v>
      </c>
      <c r="AB58" s="64" t="s">
        <v>12</v>
      </c>
      <c r="AC58" s="42" t="s">
        <v>12</v>
      </c>
      <c r="AD58" s="67" t="s">
        <v>12</v>
      </c>
      <c r="AE58" s="66" t="s">
        <v>12</v>
      </c>
      <c r="AF58" s="64" t="s">
        <v>12</v>
      </c>
      <c r="AG58" s="68" t="s">
        <v>12</v>
      </c>
      <c r="AH58" s="64" t="s">
        <v>12</v>
      </c>
      <c r="AI58" s="42" t="s">
        <v>968</v>
      </c>
      <c r="AJ58" s="67">
        <v>31</v>
      </c>
      <c r="AK58" s="66" t="s">
        <v>12</v>
      </c>
      <c r="AL58" s="65" t="s">
        <v>12</v>
      </c>
      <c r="AM58" s="42" t="s">
        <v>968</v>
      </c>
      <c r="AN58" s="64">
        <v>32</v>
      </c>
      <c r="AO58" s="42" t="s">
        <v>12</v>
      </c>
      <c r="AP58" s="67" t="s">
        <v>12</v>
      </c>
      <c r="AR58" s="156" t="str">
        <f t="shared" si="1"/>
        <v>先生が出す一番難しい問題も理解できる_自己効力感</v>
      </c>
    </row>
    <row r="59" spans="1:44">
      <c r="A59" s="36">
        <v>137</v>
      </c>
      <c r="B59" s="54">
        <v>125</v>
      </c>
      <c r="C59" s="54" t="s">
        <v>106</v>
      </c>
      <c r="D59" s="78" t="s">
        <v>125</v>
      </c>
      <c r="E59" s="43" t="s">
        <v>939</v>
      </c>
      <c r="F59" s="44" t="s">
        <v>135</v>
      </c>
      <c r="G59" s="42" t="s">
        <v>12</v>
      </c>
      <c r="H59" s="65" t="s">
        <v>12</v>
      </c>
      <c r="I59" s="42" t="s">
        <v>12</v>
      </c>
      <c r="J59" s="64" t="s">
        <v>12</v>
      </c>
      <c r="K59" s="42" t="s">
        <v>12</v>
      </c>
      <c r="L59" s="65" t="s">
        <v>12</v>
      </c>
      <c r="M59" s="42" t="s">
        <v>12</v>
      </c>
      <c r="N59" s="64" t="s">
        <v>12</v>
      </c>
      <c r="O59" s="42" t="s">
        <v>12</v>
      </c>
      <c r="P59" s="64" t="s">
        <v>12</v>
      </c>
      <c r="Q59" s="42" t="s">
        <v>968</v>
      </c>
      <c r="R59" s="65">
        <v>32</v>
      </c>
      <c r="S59" s="66" t="s">
        <v>12</v>
      </c>
      <c r="T59" s="65" t="s">
        <v>12</v>
      </c>
      <c r="U59" s="42" t="s">
        <v>968</v>
      </c>
      <c r="V59" s="64">
        <v>33</v>
      </c>
      <c r="W59" s="42" t="s">
        <v>12</v>
      </c>
      <c r="X59" s="65" t="s">
        <v>12</v>
      </c>
      <c r="Y59" s="66" t="s">
        <v>968</v>
      </c>
      <c r="Z59" s="65">
        <v>33</v>
      </c>
      <c r="AA59" s="42" t="s">
        <v>12</v>
      </c>
      <c r="AB59" s="64" t="s">
        <v>12</v>
      </c>
      <c r="AC59" s="42" t="s">
        <v>12</v>
      </c>
      <c r="AD59" s="67" t="s">
        <v>12</v>
      </c>
      <c r="AE59" s="66" t="s">
        <v>12</v>
      </c>
      <c r="AF59" s="64" t="s">
        <v>12</v>
      </c>
      <c r="AG59" s="68" t="s">
        <v>12</v>
      </c>
      <c r="AH59" s="64" t="s">
        <v>12</v>
      </c>
      <c r="AI59" s="42" t="s">
        <v>968</v>
      </c>
      <c r="AJ59" s="67">
        <v>32</v>
      </c>
      <c r="AK59" s="66" t="s">
        <v>12</v>
      </c>
      <c r="AL59" s="65" t="s">
        <v>12</v>
      </c>
      <c r="AM59" s="42" t="s">
        <v>968</v>
      </c>
      <c r="AN59" s="64">
        <v>33</v>
      </c>
      <c r="AO59" s="42" t="s">
        <v>12</v>
      </c>
      <c r="AP59" s="67" t="s">
        <v>12</v>
      </c>
      <c r="AR59" s="156" t="str">
        <f t="shared" si="1"/>
        <v>宿題や試験でよい成績がとれる_自己効力感</v>
      </c>
    </row>
    <row r="60" spans="1:44">
      <c r="A60" s="36">
        <v>138</v>
      </c>
      <c r="B60" s="54">
        <v>126</v>
      </c>
      <c r="C60" s="54" t="s">
        <v>106</v>
      </c>
      <c r="D60" s="78" t="s">
        <v>125</v>
      </c>
      <c r="E60" s="43" t="s">
        <v>939</v>
      </c>
      <c r="F60" s="44" t="s">
        <v>137</v>
      </c>
      <c r="G60" s="42" t="s">
        <v>12</v>
      </c>
      <c r="H60" s="65" t="s">
        <v>12</v>
      </c>
      <c r="I60" s="42" t="s">
        <v>12</v>
      </c>
      <c r="J60" s="64" t="s">
        <v>12</v>
      </c>
      <c r="K60" s="42" t="s">
        <v>12</v>
      </c>
      <c r="L60" s="65" t="s">
        <v>12</v>
      </c>
      <c r="M60" s="42" t="s">
        <v>12</v>
      </c>
      <c r="N60" s="64" t="s">
        <v>12</v>
      </c>
      <c r="O60" s="42" t="s">
        <v>12</v>
      </c>
      <c r="P60" s="64" t="s">
        <v>12</v>
      </c>
      <c r="Q60" s="42" t="s">
        <v>968</v>
      </c>
      <c r="R60" s="65">
        <v>33</v>
      </c>
      <c r="S60" s="66" t="s">
        <v>12</v>
      </c>
      <c r="T60" s="65" t="s">
        <v>12</v>
      </c>
      <c r="U60" s="42" t="s">
        <v>968</v>
      </c>
      <c r="V60" s="64">
        <v>34</v>
      </c>
      <c r="W60" s="42" t="s">
        <v>12</v>
      </c>
      <c r="X60" s="65" t="s">
        <v>12</v>
      </c>
      <c r="Y60" s="66" t="s">
        <v>968</v>
      </c>
      <c r="Z60" s="65">
        <v>34</v>
      </c>
      <c r="AA60" s="42" t="s">
        <v>12</v>
      </c>
      <c r="AB60" s="64" t="s">
        <v>12</v>
      </c>
      <c r="AC60" s="42" t="s">
        <v>12</v>
      </c>
      <c r="AD60" s="67" t="s">
        <v>12</v>
      </c>
      <c r="AE60" s="66" t="s">
        <v>12</v>
      </c>
      <c r="AF60" s="64" t="s">
        <v>12</v>
      </c>
      <c r="AG60" s="68" t="s">
        <v>12</v>
      </c>
      <c r="AH60" s="64" t="s">
        <v>12</v>
      </c>
      <c r="AI60" s="42" t="s">
        <v>968</v>
      </c>
      <c r="AJ60" s="67">
        <v>33</v>
      </c>
      <c r="AK60" s="66" t="s">
        <v>12</v>
      </c>
      <c r="AL60" s="65" t="s">
        <v>12</v>
      </c>
      <c r="AM60" s="42" t="s">
        <v>968</v>
      </c>
      <c r="AN60" s="64">
        <v>34</v>
      </c>
      <c r="AO60" s="42" t="s">
        <v>12</v>
      </c>
      <c r="AP60" s="67" t="s">
        <v>12</v>
      </c>
      <c r="AR60" s="156" t="str">
        <f t="shared" si="1"/>
        <v>よい成績をとれる_自己効力感</v>
      </c>
    </row>
    <row r="61" spans="1:44">
      <c r="A61" s="36">
        <v>139</v>
      </c>
      <c r="B61" s="54">
        <v>127</v>
      </c>
      <c r="C61" s="54" t="s">
        <v>106</v>
      </c>
      <c r="D61" s="78" t="s">
        <v>125</v>
      </c>
      <c r="E61" s="43" t="s">
        <v>939</v>
      </c>
      <c r="F61" s="44" t="s">
        <v>139</v>
      </c>
      <c r="G61" s="42" t="s">
        <v>12</v>
      </c>
      <c r="H61" s="65" t="s">
        <v>12</v>
      </c>
      <c r="I61" s="42" t="s">
        <v>12</v>
      </c>
      <c r="J61" s="64" t="s">
        <v>12</v>
      </c>
      <c r="K61" s="42" t="s">
        <v>12</v>
      </c>
      <c r="L61" s="65" t="s">
        <v>12</v>
      </c>
      <c r="M61" s="42" t="s">
        <v>12</v>
      </c>
      <c r="N61" s="64" t="s">
        <v>12</v>
      </c>
      <c r="O61" s="42" t="s">
        <v>12</v>
      </c>
      <c r="P61" s="64" t="s">
        <v>12</v>
      </c>
      <c r="Q61" s="42" t="s">
        <v>968</v>
      </c>
      <c r="R61" s="65">
        <v>34</v>
      </c>
      <c r="S61" s="66" t="s">
        <v>12</v>
      </c>
      <c r="T61" s="65" t="s">
        <v>12</v>
      </c>
      <c r="U61" s="42" t="s">
        <v>968</v>
      </c>
      <c r="V61" s="64">
        <v>35</v>
      </c>
      <c r="W61" s="42" t="s">
        <v>12</v>
      </c>
      <c r="X61" s="65" t="s">
        <v>12</v>
      </c>
      <c r="Y61" s="66" t="s">
        <v>968</v>
      </c>
      <c r="Z61" s="65">
        <v>35</v>
      </c>
      <c r="AA61" s="42" t="s">
        <v>12</v>
      </c>
      <c r="AB61" s="64" t="s">
        <v>12</v>
      </c>
      <c r="AC61" s="42" t="s">
        <v>12</v>
      </c>
      <c r="AD61" s="67" t="s">
        <v>12</v>
      </c>
      <c r="AE61" s="66" t="s">
        <v>12</v>
      </c>
      <c r="AF61" s="64" t="s">
        <v>12</v>
      </c>
      <c r="AG61" s="68" t="s">
        <v>12</v>
      </c>
      <c r="AH61" s="64" t="s">
        <v>12</v>
      </c>
      <c r="AI61" s="42" t="s">
        <v>968</v>
      </c>
      <c r="AJ61" s="67">
        <v>34</v>
      </c>
      <c r="AK61" s="66" t="s">
        <v>12</v>
      </c>
      <c r="AL61" s="65" t="s">
        <v>12</v>
      </c>
      <c r="AM61" s="42" t="s">
        <v>968</v>
      </c>
      <c r="AN61" s="64">
        <v>35</v>
      </c>
      <c r="AO61" s="42" t="s">
        <v>12</v>
      </c>
      <c r="AP61" s="67" t="s">
        <v>12</v>
      </c>
      <c r="AR61" s="156" t="str">
        <f t="shared" si="1"/>
        <v>学習内容を使いこなせる_自己効力感</v>
      </c>
    </row>
    <row r="62" spans="1:44">
      <c r="A62" s="36">
        <v>140</v>
      </c>
      <c r="B62" s="54">
        <v>128</v>
      </c>
      <c r="C62" s="54" t="s">
        <v>106</v>
      </c>
      <c r="D62" s="78" t="s">
        <v>125</v>
      </c>
      <c r="E62" s="43" t="s">
        <v>939</v>
      </c>
      <c r="F62" s="44" t="s">
        <v>141</v>
      </c>
      <c r="G62" s="42" t="s">
        <v>12</v>
      </c>
      <c r="H62" s="65" t="s">
        <v>12</v>
      </c>
      <c r="I62" s="42" t="s">
        <v>12</v>
      </c>
      <c r="J62" s="64" t="s">
        <v>12</v>
      </c>
      <c r="K62" s="42" t="s">
        <v>12</v>
      </c>
      <c r="L62" s="65" t="s">
        <v>12</v>
      </c>
      <c r="M62" s="42" t="s">
        <v>12</v>
      </c>
      <c r="N62" s="64" t="s">
        <v>12</v>
      </c>
      <c r="O62" s="42" t="s">
        <v>12</v>
      </c>
      <c r="P62" s="64" t="s">
        <v>12</v>
      </c>
      <c r="Q62" s="42" t="s">
        <v>968</v>
      </c>
      <c r="R62" s="65">
        <v>35</v>
      </c>
      <c r="S62" s="66" t="s">
        <v>12</v>
      </c>
      <c r="T62" s="65" t="s">
        <v>12</v>
      </c>
      <c r="U62" s="42" t="s">
        <v>968</v>
      </c>
      <c r="V62" s="64">
        <v>36</v>
      </c>
      <c r="W62" s="42" t="s">
        <v>12</v>
      </c>
      <c r="X62" s="65" t="s">
        <v>12</v>
      </c>
      <c r="Y62" s="66" t="s">
        <v>968</v>
      </c>
      <c r="Z62" s="65">
        <v>36</v>
      </c>
      <c r="AA62" s="42" t="s">
        <v>12</v>
      </c>
      <c r="AB62" s="64" t="s">
        <v>12</v>
      </c>
      <c r="AC62" s="42" t="s">
        <v>12</v>
      </c>
      <c r="AD62" s="67" t="s">
        <v>12</v>
      </c>
      <c r="AE62" s="66" t="s">
        <v>12</v>
      </c>
      <c r="AF62" s="64" t="s">
        <v>12</v>
      </c>
      <c r="AG62" s="68" t="s">
        <v>12</v>
      </c>
      <c r="AH62" s="64" t="s">
        <v>12</v>
      </c>
      <c r="AI62" s="42" t="s">
        <v>968</v>
      </c>
      <c r="AJ62" s="67">
        <v>35</v>
      </c>
      <c r="AK62" s="66" t="s">
        <v>12</v>
      </c>
      <c r="AL62" s="65" t="s">
        <v>12</v>
      </c>
      <c r="AM62" s="42" t="s">
        <v>968</v>
      </c>
      <c r="AN62" s="64">
        <v>36</v>
      </c>
      <c r="AO62" s="42" t="s">
        <v>12</v>
      </c>
      <c r="AP62" s="67" t="s">
        <v>12</v>
      </c>
      <c r="AR62" s="156" t="str">
        <f t="shared" si="1"/>
        <v>授業でよくやっている_自己効力感</v>
      </c>
    </row>
    <row r="63" spans="1:44">
      <c r="A63" s="36">
        <v>60</v>
      </c>
      <c r="B63" s="54">
        <v>56</v>
      </c>
      <c r="C63" s="54" t="s">
        <v>106</v>
      </c>
      <c r="D63" s="79" t="s">
        <v>143</v>
      </c>
      <c r="E63" s="43" t="s">
        <v>940</v>
      </c>
      <c r="F63" s="69" t="s">
        <v>145</v>
      </c>
      <c r="G63" s="42" t="s">
        <v>12</v>
      </c>
      <c r="H63" s="65" t="s">
        <v>12</v>
      </c>
      <c r="I63" s="42" t="s">
        <v>12</v>
      </c>
      <c r="J63" s="64" t="s">
        <v>12</v>
      </c>
      <c r="K63" s="42" t="s">
        <v>12</v>
      </c>
      <c r="L63" s="65" t="s">
        <v>12</v>
      </c>
      <c r="M63" s="66" t="s">
        <v>12</v>
      </c>
      <c r="N63" s="65" t="s">
        <v>12</v>
      </c>
      <c r="O63" s="42" t="s">
        <v>12</v>
      </c>
      <c r="P63" s="64" t="s">
        <v>12</v>
      </c>
      <c r="Q63" s="42" t="s">
        <v>12</v>
      </c>
      <c r="R63" s="65" t="s">
        <v>12</v>
      </c>
      <c r="S63" s="66" t="s">
        <v>12</v>
      </c>
      <c r="T63" s="65" t="s">
        <v>12</v>
      </c>
      <c r="U63" s="42" t="s">
        <v>12</v>
      </c>
      <c r="V63" s="64" t="s">
        <v>12</v>
      </c>
      <c r="W63" s="42" t="s">
        <v>968</v>
      </c>
      <c r="X63" s="65">
        <v>28</v>
      </c>
      <c r="Y63" s="66" t="s">
        <v>12</v>
      </c>
      <c r="Z63" s="65" t="s">
        <v>12</v>
      </c>
      <c r="AA63" s="42" t="s">
        <v>968</v>
      </c>
      <c r="AB63" s="64">
        <v>29</v>
      </c>
      <c r="AC63" s="42" t="s">
        <v>12</v>
      </c>
      <c r="AD63" s="67" t="s">
        <v>12</v>
      </c>
      <c r="AE63" s="66" t="s">
        <v>968</v>
      </c>
      <c r="AF63" s="64">
        <v>29</v>
      </c>
      <c r="AG63" s="68" t="s">
        <v>12</v>
      </c>
      <c r="AH63" s="64" t="s">
        <v>12</v>
      </c>
      <c r="AI63" s="42" t="s">
        <v>12</v>
      </c>
      <c r="AJ63" s="67" t="s">
        <v>12</v>
      </c>
      <c r="AK63" s="66" t="s">
        <v>12</v>
      </c>
      <c r="AL63" s="65" t="s">
        <v>12</v>
      </c>
      <c r="AM63" s="42" t="s">
        <v>12</v>
      </c>
      <c r="AN63" s="64" t="s">
        <v>12</v>
      </c>
      <c r="AO63" s="42" t="s">
        <v>968</v>
      </c>
      <c r="AP63" s="67">
        <v>28</v>
      </c>
      <c r="AR63" s="156" t="str">
        <f t="shared" si="1"/>
        <v>ミスをしないようにする【逆転項目】_勤勉性</v>
      </c>
    </row>
    <row r="64" spans="1:44">
      <c r="A64" s="36">
        <v>61</v>
      </c>
      <c r="B64" s="54">
        <v>57</v>
      </c>
      <c r="C64" s="54" t="s">
        <v>106</v>
      </c>
      <c r="D64" s="79" t="s">
        <v>143</v>
      </c>
      <c r="E64" s="43" t="s">
        <v>940</v>
      </c>
      <c r="F64" s="69" t="s">
        <v>147</v>
      </c>
      <c r="G64" s="66" t="s">
        <v>12</v>
      </c>
      <c r="H64" s="65" t="s">
        <v>12</v>
      </c>
      <c r="I64" s="42" t="s">
        <v>12</v>
      </c>
      <c r="J64" s="64" t="s">
        <v>12</v>
      </c>
      <c r="K64" s="42" t="s">
        <v>12</v>
      </c>
      <c r="L64" s="65" t="s">
        <v>12</v>
      </c>
      <c r="M64" s="66" t="s">
        <v>12</v>
      </c>
      <c r="N64" s="65" t="s">
        <v>12</v>
      </c>
      <c r="O64" s="42" t="s">
        <v>12</v>
      </c>
      <c r="P64" s="64" t="s">
        <v>12</v>
      </c>
      <c r="Q64" s="42" t="s">
        <v>12</v>
      </c>
      <c r="R64" s="65" t="s">
        <v>12</v>
      </c>
      <c r="S64" s="66" t="s">
        <v>12</v>
      </c>
      <c r="T64" s="65" t="s">
        <v>12</v>
      </c>
      <c r="U64" s="42" t="s">
        <v>12</v>
      </c>
      <c r="V64" s="64" t="s">
        <v>12</v>
      </c>
      <c r="W64" s="42" t="s">
        <v>968</v>
      </c>
      <c r="X64" s="65">
        <v>29</v>
      </c>
      <c r="Y64" s="66" t="s">
        <v>12</v>
      </c>
      <c r="Z64" s="65" t="s">
        <v>12</v>
      </c>
      <c r="AA64" s="42" t="s">
        <v>968</v>
      </c>
      <c r="AB64" s="64">
        <v>30</v>
      </c>
      <c r="AC64" s="42" t="s">
        <v>12</v>
      </c>
      <c r="AD64" s="67" t="s">
        <v>12</v>
      </c>
      <c r="AE64" s="66" t="s">
        <v>968</v>
      </c>
      <c r="AF64" s="64">
        <v>30</v>
      </c>
      <c r="AG64" s="68" t="s">
        <v>12</v>
      </c>
      <c r="AH64" s="64" t="s">
        <v>12</v>
      </c>
      <c r="AI64" s="42" t="s">
        <v>12</v>
      </c>
      <c r="AJ64" s="67" t="s">
        <v>12</v>
      </c>
      <c r="AK64" s="66" t="s">
        <v>12</v>
      </c>
      <c r="AL64" s="65" t="s">
        <v>12</v>
      </c>
      <c r="AM64" s="42" t="s">
        <v>12</v>
      </c>
      <c r="AN64" s="64" t="s">
        <v>12</v>
      </c>
      <c r="AO64" s="42" t="s">
        <v>968</v>
      </c>
      <c r="AP64" s="67">
        <v>29</v>
      </c>
      <c r="AR64" s="156" t="str">
        <f t="shared" si="1"/>
        <v>楽しみながらがんばる【逆転項目】_勤勉性</v>
      </c>
    </row>
    <row r="65" spans="1:44">
      <c r="A65" s="36">
        <v>62</v>
      </c>
      <c r="B65" s="54">
        <v>58</v>
      </c>
      <c r="C65" s="54" t="s">
        <v>106</v>
      </c>
      <c r="D65" s="79" t="s">
        <v>143</v>
      </c>
      <c r="E65" s="43" t="s">
        <v>940</v>
      </c>
      <c r="F65" s="69" t="s">
        <v>149</v>
      </c>
      <c r="G65" s="66" t="s">
        <v>12</v>
      </c>
      <c r="H65" s="65" t="s">
        <v>12</v>
      </c>
      <c r="I65" s="42" t="s">
        <v>12</v>
      </c>
      <c r="J65" s="64" t="s">
        <v>12</v>
      </c>
      <c r="K65" s="42" t="s">
        <v>12</v>
      </c>
      <c r="L65" s="65" t="s">
        <v>12</v>
      </c>
      <c r="M65" s="66" t="s">
        <v>12</v>
      </c>
      <c r="N65" s="65" t="s">
        <v>12</v>
      </c>
      <c r="O65" s="42" t="s">
        <v>12</v>
      </c>
      <c r="P65" s="64" t="s">
        <v>12</v>
      </c>
      <c r="Q65" s="42" t="s">
        <v>12</v>
      </c>
      <c r="R65" s="65" t="s">
        <v>12</v>
      </c>
      <c r="S65" s="66" t="s">
        <v>12</v>
      </c>
      <c r="T65" s="65" t="s">
        <v>12</v>
      </c>
      <c r="U65" s="42" t="s">
        <v>12</v>
      </c>
      <c r="V65" s="64" t="s">
        <v>12</v>
      </c>
      <c r="W65" s="42" t="s">
        <v>968</v>
      </c>
      <c r="X65" s="65">
        <v>30</v>
      </c>
      <c r="Y65" s="66" t="s">
        <v>12</v>
      </c>
      <c r="Z65" s="65" t="s">
        <v>12</v>
      </c>
      <c r="AA65" s="42" t="s">
        <v>968</v>
      </c>
      <c r="AB65" s="64">
        <v>31</v>
      </c>
      <c r="AC65" s="42" t="s">
        <v>12</v>
      </c>
      <c r="AD65" s="67" t="s">
        <v>12</v>
      </c>
      <c r="AE65" s="66" t="s">
        <v>968</v>
      </c>
      <c r="AF65" s="64">
        <v>31</v>
      </c>
      <c r="AG65" s="68" t="s">
        <v>12</v>
      </c>
      <c r="AH65" s="64" t="s">
        <v>12</v>
      </c>
      <c r="AI65" s="42" t="s">
        <v>12</v>
      </c>
      <c r="AJ65" s="67" t="s">
        <v>12</v>
      </c>
      <c r="AK65" s="42" t="s">
        <v>12</v>
      </c>
      <c r="AL65" s="64" t="s">
        <v>12</v>
      </c>
      <c r="AM65" s="42" t="s">
        <v>12</v>
      </c>
      <c r="AN65" s="64" t="s">
        <v>12</v>
      </c>
      <c r="AO65" s="42" t="s">
        <v>968</v>
      </c>
      <c r="AP65" s="67">
        <v>30</v>
      </c>
      <c r="AR65" s="156" t="str">
        <f t="shared" si="1"/>
        <v>やるべきことに関わる【逆転項目】_勤勉性</v>
      </c>
    </row>
    <row r="66" spans="1:44">
      <c r="A66" s="36">
        <v>63</v>
      </c>
      <c r="B66" s="54">
        <v>59</v>
      </c>
      <c r="C66" s="54" t="s">
        <v>106</v>
      </c>
      <c r="D66" s="79" t="s">
        <v>143</v>
      </c>
      <c r="E66" s="43" t="s">
        <v>940</v>
      </c>
      <c r="F66" s="69" t="s">
        <v>151</v>
      </c>
      <c r="G66" s="66" t="s">
        <v>12</v>
      </c>
      <c r="H66" s="65" t="s">
        <v>12</v>
      </c>
      <c r="I66" s="42" t="s">
        <v>12</v>
      </c>
      <c r="J66" s="64" t="s">
        <v>12</v>
      </c>
      <c r="K66" s="42" t="s">
        <v>12</v>
      </c>
      <c r="L66" s="65" t="s">
        <v>12</v>
      </c>
      <c r="M66" s="66" t="s">
        <v>12</v>
      </c>
      <c r="N66" s="65" t="s">
        <v>12</v>
      </c>
      <c r="O66" s="42" t="s">
        <v>12</v>
      </c>
      <c r="P66" s="64" t="s">
        <v>12</v>
      </c>
      <c r="Q66" s="42" t="s">
        <v>12</v>
      </c>
      <c r="R66" s="65" t="s">
        <v>12</v>
      </c>
      <c r="S66" s="66" t="s">
        <v>12</v>
      </c>
      <c r="T66" s="65" t="s">
        <v>12</v>
      </c>
      <c r="U66" s="42" t="s">
        <v>12</v>
      </c>
      <c r="V66" s="64" t="s">
        <v>12</v>
      </c>
      <c r="W66" s="42" t="s">
        <v>968</v>
      </c>
      <c r="X66" s="65">
        <v>31</v>
      </c>
      <c r="Y66" s="66" t="s">
        <v>12</v>
      </c>
      <c r="Z66" s="65" t="s">
        <v>12</v>
      </c>
      <c r="AA66" s="42" t="s">
        <v>968</v>
      </c>
      <c r="AB66" s="64">
        <v>32</v>
      </c>
      <c r="AC66" s="42" t="s">
        <v>12</v>
      </c>
      <c r="AD66" s="67" t="s">
        <v>12</v>
      </c>
      <c r="AE66" s="66" t="s">
        <v>968</v>
      </c>
      <c r="AF66" s="64">
        <v>32</v>
      </c>
      <c r="AG66" s="68" t="s">
        <v>12</v>
      </c>
      <c r="AH66" s="64" t="s">
        <v>12</v>
      </c>
      <c r="AI66" s="42" t="s">
        <v>12</v>
      </c>
      <c r="AJ66" s="67" t="s">
        <v>12</v>
      </c>
      <c r="AK66" s="42" t="s">
        <v>12</v>
      </c>
      <c r="AL66" s="64" t="s">
        <v>12</v>
      </c>
      <c r="AM66" s="42" t="s">
        <v>12</v>
      </c>
      <c r="AN66" s="64" t="s">
        <v>12</v>
      </c>
      <c r="AO66" s="42" t="s">
        <v>968</v>
      </c>
      <c r="AP66" s="67">
        <v>31</v>
      </c>
      <c r="AR66" s="156" t="str">
        <f t="shared" si="1"/>
        <v>授業に集中する【逆転項目】_勤勉性</v>
      </c>
    </row>
    <row r="67" spans="1:44">
      <c r="A67" s="36">
        <v>64</v>
      </c>
      <c r="B67" s="54">
        <v>60</v>
      </c>
      <c r="C67" s="54" t="s">
        <v>106</v>
      </c>
      <c r="D67" s="79" t="s">
        <v>143</v>
      </c>
      <c r="E67" s="43" t="s">
        <v>940</v>
      </c>
      <c r="F67" s="69" t="s">
        <v>153</v>
      </c>
      <c r="G67" s="66" t="s">
        <v>12</v>
      </c>
      <c r="H67" s="65" t="s">
        <v>12</v>
      </c>
      <c r="I67" s="42" t="s">
        <v>12</v>
      </c>
      <c r="J67" s="64" t="s">
        <v>12</v>
      </c>
      <c r="K67" s="42" t="s">
        <v>12</v>
      </c>
      <c r="L67" s="65" t="s">
        <v>12</v>
      </c>
      <c r="M67" s="66" t="s">
        <v>12</v>
      </c>
      <c r="N67" s="65" t="s">
        <v>12</v>
      </c>
      <c r="O67" s="42" t="s">
        <v>12</v>
      </c>
      <c r="P67" s="64" t="s">
        <v>12</v>
      </c>
      <c r="Q67" s="42" t="s">
        <v>12</v>
      </c>
      <c r="R67" s="65" t="s">
        <v>12</v>
      </c>
      <c r="S67" s="66" t="s">
        <v>12</v>
      </c>
      <c r="T67" s="65" t="s">
        <v>12</v>
      </c>
      <c r="U67" s="42" t="s">
        <v>12</v>
      </c>
      <c r="V67" s="64" t="s">
        <v>12</v>
      </c>
      <c r="W67" s="42" t="s">
        <v>968</v>
      </c>
      <c r="X67" s="65">
        <v>32</v>
      </c>
      <c r="Y67" s="66" t="s">
        <v>12</v>
      </c>
      <c r="Z67" s="65" t="s">
        <v>12</v>
      </c>
      <c r="AA67" s="42" t="s">
        <v>968</v>
      </c>
      <c r="AB67" s="64">
        <v>33</v>
      </c>
      <c r="AC67" s="42" t="s">
        <v>12</v>
      </c>
      <c r="AD67" s="67" t="s">
        <v>12</v>
      </c>
      <c r="AE67" s="66" t="s">
        <v>968</v>
      </c>
      <c r="AF67" s="64">
        <v>33</v>
      </c>
      <c r="AG67" s="68" t="s">
        <v>12</v>
      </c>
      <c r="AH67" s="64" t="s">
        <v>12</v>
      </c>
      <c r="AI67" s="42" t="s">
        <v>12</v>
      </c>
      <c r="AJ67" s="67" t="s">
        <v>12</v>
      </c>
      <c r="AK67" s="42" t="s">
        <v>12</v>
      </c>
      <c r="AL67" s="64" t="s">
        <v>12</v>
      </c>
      <c r="AM67" s="42" t="s">
        <v>12</v>
      </c>
      <c r="AN67" s="64" t="s">
        <v>12</v>
      </c>
      <c r="AO67" s="42" t="s">
        <v>968</v>
      </c>
      <c r="AP67" s="67">
        <v>32</v>
      </c>
      <c r="AR67" s="156" t="str">
        <f t="shared" si="1"/>
        <v>宿題ができたかを確認する【逆転項目】_勤勉性</v>
      </c>
    </row>
    <row r="68" spans="1:44">
      <c r="A68" s="36">
        <v>65</v>
      </c>
      <c r="B68" s="54">
        <v>61</v>
      </c>
      <c r="C68" s="54" t="s">
        <v>106</v>
      </c>
      <c r="D68" s="79" t="s">
        <v>143</v>
      </c>
      <c r="E68" s="43" t="s">
        <v>940</v>
      </c>
      <c r="F68" s="69" t="s">
        <v>155</v>
      </c>
      <c r="G68" s="66" t="s">
        <v>12</v>
      </c>
      <c r="H68" s="65" t="s">
        <v>12</v>
      </c>
      <c r="I68" s="42" t="s">
        <v>12</v>
      </c>
      <c r="J68" s="64" t="s">
        <v>12</v>
      </c>
      <c r="K68" s="42" t="s">
        <v>12</v>
      </c>
      <c r="L68" s="65" t="s">
        <v>12</v>
      </c>
      <c r="M68" s="66" t="s">
        <v>12</v>
      </c>
      <c r="N68" s="65" t="s">
        <v>12</v>
      </c>
      <c r="O68" s="42" t="s">
        <v>12</v>
      </c>
      <c r="P68" s="64" t="s">
        <v>12</v>
      </c>
      <c r="Q68" s="42" t="s">
        <v>12</v>
      </c>
      <c r="R68" s="65" t="s">
        <v>12</v>
      </c>
      <c r="S68" s="66" t="s">
        <v>12</v>
      </c>
      <c r="T68" s="65" t="s">
        <v>12</v>
      </c>
      <c r="U68" s="42" t="s">
        <v>12</v>
      </c>
      <c r="V68" s="64" t="s">
        <v>12</v>
      </c>
      <c r="W68" s="42" t="s">
        <v>968</v>
      </c>
      <c r="X68" s="65">
        <v>33</v>
      </c>
      <c r="Y68" s="66" t="s">
        <v>12</v>
      </c>
      <c r="Z68" s="65" t="s">
        <v>12</v>
      </c>
      <c r="AA68" s="42" t="s">
        <v>968</v>
      </c>
      <c r="AB68" s="64">
        <v>34</v>
      </c>
      <c r="AC68" s="42" t="s">
        <v>12</v>
      </c>
      <c r="AD68" s="67" t="s">
        <v>12</v>
      </c>
      <c r="AE68" s="66" t="s">
        <v>968</v>
      </c>
      <c r="AF68" s="64">
        <v>34</v>
      </c>
      <c r="AG68" s="68" t="s">
        <v>12</v>
      </c>
      <c r="AH68" s="64" t="s">
        <v>12</v>
      </c>
      <c r="AI68" s="42" t="s">
        <v>12</v>
      </c>
      <c r="AJ68" s="67" t="s">
        <v>12</v>
      </c>
      <c r="AK68" s="42" t="s">
        <v>12</v>
      </c>
      <c r="AL68" s="64" t="s">
        <v>12</v>
      </c>
      <c r="AM68" s="42" t="s">
        <v>12</v>
      </c>
      <c r="AN68" s="64" t="s">
        <v>12</v>
      </c>
      <c r="AO68" s="42" t="s">
        <v>968</v>
      </c>
      <c r="AP68" s="67">
        <v>33</v>
      </c>
      <c r="AR68" s="156" t="str">
        <f t="shared" si="1"/>
        <v>ルールや順番を守る【逆転項目】_勤勉性</v>
      </c>
    </row>
    <row r="69" spans="1:44">
      <c r="A69" s="36">
        <v>66</v>
      </c>
      <c r="B69" s="54">
        <v>62</v>
      </c>
      <c r="C69" s="54" t="s">
        <v>106</v>
      </c>
      <c r="D69" s="79" t="s">
        <v>143</v>
      </c>
      <c r="E69" s="43" t="s">
        <v>940</v>
      </c>
      <c r="F69" s="69" t="s">
        <v>157</v>
      </c>
      <c r="G69" s="66" t="s">
        <v>12</v>
      </c>
      <c r="H69" s="65" t="s">
        <v>12</v>
      </c>
      <c r="I69" s="42" t="s">
        <v>12</v>
      </c>
      <c r="J69" s="64" t="s">
        <v>12</v>
      </c>
      <c r="K69" s="42" t="s">
        <v>12</v>
      </c>
      <c r="L69" s="65" t="s">
        <v>12</v>
      </c>
      <c r="M69" s="66" t="s">
        <v>12</v>
      </c>
      <c r="N69" s="65" t="s">
        <v>12</v>
      </c>
      <c r="O69" s="42" t="s">
        <v>12</v>
      </c>
      <c r="P69" s="64" t="s">
        <v>12</v>
      </c>
      <c r="Q69" s="42" t="s">
        <v>12</v>
      </c>
      <c r="R69" s="65" t="s">
        <v>12</v>
      </c>
      <c r="S69" s="66" t="s">
        <v>12</v>
      </c>
      <c r="T69" s="65" t="s">
        <v>12</v>
      </c>
      <c r="U69" s="42" t="s">
        <v>12</v>
      </c>
      <c r="V69" s="64" t="s">
        <v>12</v>
      </c>
      <c r="W69" s="42" t="s">
        <v>968</v>
      </c>
      <c r="X69" s="65">
        <v>34</v>
      </c>
      <c r="Y69" s="66" t="s">
        <v>12</v>
      </c>
      <c r="Z69" s="65" t="s">
        <v>12</v>
      </c>
      <c r="AA69" s="42" t="s">
        <v>968</v>
      </c>
      <c r="AB69" s="64">
        <v>35</v>
      </c>
      <c r="AC69" s="42" t="s">
        <v>12</v>
      </c>
      <c r="AD69" s="67" t="s">
        <v>12</v>
      </c>
      <c r="AE69" s="66" t="s">
        <v>968</v>
      </c>
      <c r="AF69" s="64">
        <v>35</v>
      </c>
      <c r="AG69" s="68" t="s">
        <v>12</v>
      </c>
      <c r="AH69" s="64" t="s">
        <v>12</v>
      </c>
      <c r="AI69" s="42" t="s">
        <v>12</v>
      </c>
      <c r="AJ69" s="67" t="s">
        <v>12</v>
      </c>
      <c r="AK69" s="42" t="s">
        <v>12</v>
      </c>
      <c r="AL69" s="64" t="s">
        <v>12</v>
      </c>
      <c r="AM69" s="42" t="s">
        <v>12</v>
      </c>
      <c r="AN69" s="64" t="s">
        <v>12</v>
      </c>
      <c r="AO69" s="42" t="s">
        <v>968</v>
      </c>
      <c r="AP69" s="67">
        <v>34</v>
      </c>
      <c r="AR69" s="156" t="str">
        <f t="shared" ref="AR69:AR100" si="2">F69&amp;"_"&amp;D69</f>
        <v>約束を守る【逆転項目】_勤勉性</v>
      </c>
    </row>
    <row r="70" spans="1:44">
      <c r="A70" s="36">
        <v>67</v>
      </c>
      <c r="B70" s="54">
        <v>63</v>
      </c>
      <c r="C70" s="54" t="s">
        <v>106</v>
      </c>
      <c r="D70" s="79" t="s">
        <v>143</v>
      </c>
      <c r="E70" s="43" t="s">
        <v>940</v>
      </c>
      <c r="F70" s="71" t="s">
        <v>159</v>
      </c>
      <c r="G70" s="66" t="s">
        <v>12</v>
      </c>
      <c r="H70" s="65" t="s">
        <v>12</v>
      </c>
      <c r="I70" s="42" t="s">
        <v>12</v>
      </c>
      <c r="J70" s="64" t="s">
        <v>12</v>
      </c>
      <c r="K70" s="42" t="s">
        <v>12</v>
      </c>
      <c r="L70" s="65" t="s">
        <v>12</v>
      </c>
      <c r="M70" s="66" t="s">
        <v>12</v>
      </c>
      <c r="N70" s="65" t="s">
        <v>12</v>
      </c>
      <c r="O70" s="42" t="s">
        <v>12</v>
      </c>
      <c r="P70" s="64" t="s">
        <v>12</v>
      </c>
      <c r="Q70" s="42" t="s">
        <v>12</v>
      </c>
      <c r="R70" s="65" t="s">
        <v>12</v>
      </c>
      <c r="S70" s="66" t="s">
        <v>12</v>
      </c>
      <c r="T70" s="65" t="s">
        <v>12</v>
      </c>
      <c r="U70" s="42" t="s">
        <v>12</v>
      </c>
      <c r="V70" s="64" t="s">
        <v>12</v>
      </c>
      <c r="W70" s="42" t="s">
        <v>968</v>
      </c>
      <c r="X70" s="65">
        <v>35</v>
      </c>
      <c r="Y70" s="66" t="s">
        <v>12</v>
      </c>
      <c r="Z70" s="65" t="s">
        <v>12</v>
      </c>
      <c r="AA70" s="42" t="s">
        <v>968</v>
      </c>
      <c r="AB70" s="64">
        <v>36</v>
      </c>
      <c r="AC70" s="42" t="s">
        <v>12</v>
      </c>
      <c r="AD70" s="67" t="s">
        <v>12</v>
      </c>
      <c r="AE70" s="66" t="s">
        <v>968</v>
      </c>
      <c r="AF70" s="64">
        <v>36</v>
      </c>
      <c r="AG70" s="68" t="s">
        <v>12</v>
      </c>
      <c r="AH70" s="64" t="s">
        <v>12</v>
      </c>
      <c r="AI70" s="42" t="s">
        <v>12</v>
      </c>
      <c r="AJ70" s="67" t="s">
        <v>12</v>
      </c>
      <c r="AK70" s="42" t="s">
        <v>12</v>
      </c>
      <c r="AL70" s="64" t="s">
        <v>12</v>
      </c>
      <c r="AM70" s="42" t="s">
        <v>12</v>
      </c>
      <c r="AN70" s="64" t="s">
        <v>12</v>
      </c>
      <c r="AO70" s="42" t="s">
        <v>968</v>
      </c>
      <c r="AP70" s="67">
        <v>35</v>
      </c>
      <c r="AR70" s="156" t="str">
        <f t="shared" si="2"/>
        <v>周囲がちらかっている_勤勉性</v>
      </c>
    </row>
    <row r="71" spans="1:44">
      <c r="A71" s="36">
        <v>68</v>
      </c>
      <c r="B71" s="54">
        <v>64</v>
      </c>
      <c r="C71" s="54" t="s">
        <v>106</v>
      </c>
      <c r="D71" s="79" t="s">
        <v>143</v>
      </c>
      <c r="E71" s="43" t="s">
        <v>940</v>
      </c>
      <c r="F71" s="69" t="s">
        <v>161</v>
      </c>
      <c r="G71" s="66" t="s">
        <v>12</v>
      </c>
      <c r="H71" s="65" t="s">
        <v>12</v>
      </c>
      <c r="I71" s="42" t="s">
        <v>12</v>
      </c>
      <c r="J71" s="64" t="s">
        <v>12</v>
      </c>
      <c r="K71" s="42" t="s">
        <v>12</v>
      </c>
      <c r="L71" s="65" t="s">
        <v>12</v>
      </c>
      <c r="M71" s="66" t="s">
        <v>12</v>
      </c>
      <c r="N71" s="65" t="s">
        <v>12</v>
      </c>
      <c r="O71" s="42" t="s">
        <v>12</v>
      </c>
      <c r="P71" s="64" t="s">
        <v>12</v>
      </c>
      <c r="Q71" s="42" t="s">
        <v>12</v>
      </c>
      <c r="R71" s="65" t="s">
        <v>12</v>
      </c>
      <c r="S71" s="66" t="s">
        <v>12</v>
      </c>
      <c r="T71" s="65" t="s">
        <v>12</v>
      </c>
      <c r="U71" s="42" t="s">
        <v>12</v>
      </c>
      <c r="V71" s="64" t="s">
        <v>12</v>
      </c>
      <c r="W71" s="42" t="s">
        <v>968</v>
      </c>
      <c r="X71" s="65">
        <v>36</v>
      </c>
      <c r="Y71" s="66" t="s">
        <v>12</v>
      </c>
      <c r="Z71" s="65" t="s">
        <v>12</v>
      </c>
      <c r="AA71" s="42" t="s">
        <v>968</v>
      </c>
      <c r="AB71" s="64">
        <v>37</v>
      </c>
      <c r="AC71" s="42" t="s">
        <v>12</v>
      </c>
      <c r="AD71" s="67" t="s">
        <v>12</v>
      </c>
      <c r="AE71" s="66" t="s">
        <v>968</v>
      </c>
      <c r="AF71" s="64">
        <v>37</v>
      </c>
      <c r="AG71" s="68" t="s">
        <v>12</v>
      </c>
      <c r="AH71" s="64" t="s">
        <v>12</v>
      </c>
      <c r="AI71" s="42" t="s">
        <v>12</v>
      </c>
      <c r="AJ71" s="67" t="s">
        <v>12</v>
      </c>
      <c r="AK71" s="42" t="s">
        <v>12</v>
      </c>
      <c r="AL71" s="64" t="s">
        <v>12</v>
      </c>
      <c r="AM71" s="42" t="s">
        <v>12</v>
      </c>
      <c r="AN71" s="64" t="s">
        <v>12</v>
      </c>
      <c r="AO71" s="42" t="s">
        <v>968</v>
      </c>
      <c r="AP71" s="67">
        <v>36</v>
      </c>
      <c r="AR71" s="156" t="str">
        <f t="shared" si="2"/>
        <v>最後まで終わらせる【逆転項目】_勤勉性</v>
      </c>
    </row>
    <row r="72" spans="1:44">
      <c r="A72" s="36">
        <v>69</v>
      </c>
      <c r="B72" s="54">
        <v>65</v>
      </c>
      <c r="C72" s="54" t="s">
        <v>106</v>
      </c>
      <c r="D72" s="79" t="s">
        <v>143</v>
      </c>
      <c r="E72" s="43" t="s">
        <v>940</v>
      </c>
      <c r="F72" s="69" t="s">
        <v>163</v>
      </c>
      <c r="G72" s="66" t="s">
        <v>12</v>
      </c>
      <c r="H72" s="65" t="s">
        <v>12</v>
      </c>
      <c r="I72" s="42" t="s">
        <v>12</v>
      </c>
      <c r="J72" s="64" t="s">
        <v>12</v>
      </c>
      <c r="K72" s="42" t="s">
        <v>12</v>
      </c>
      <c r="L72" s="65" t="s">
        <v>12</v>
      </c>
      <c r="M72" s="66" t="s">
        <v>12</v>
      </c>
      <c r="N72" s="65" t="s">
        <v>12</v>
      </c>
      <c r="O72" s="42" t="s">
        <v>12</v>
      </c>
      <c r="P72" s="64" t="s">
        <v>12</v>
      </c>
      <c r="Q72" s="42" t="s">
        <v>12</v>
      </c>
      <c r="R72" s="65" t="s">
        <v>12</v>
      </c>
      <c r="S72" s="66" t="s">
        <v>12</v>
      </c>
      <c r="T72" s="65" t="s">
        <v>12</v>
      </c>
      <c r="U72" s="42" t="s">
        <v>12</v>
      </c>
      <c r="V72" s="64" t="s">
        <v>12</v>
      </c>
      <c r="W72" s="42" t="s">
        <v>968</v>
      </c>
      <c r="X72" s="65">
        <v>37</v>
      </c>
      <c r="Y72" s="66" t="s">
        <v>12</v>
      </c>
      <c r="Z72" s="65" t="s">
        <v>12</v>
      </c>
      <c r="AA72" s="42" t="s">
        <v>968</v>
      </c>
      <c r="AB72" s="64">
        <v>38</v>
      </c>
      <c r="AC72" s="42" t="s">
        <v>12</v>
      </c>
      <c r="AD72" s="67" t="s">
        <v>12</v>
      </c>
      <c r="AE72" s="66" t="s">
        <v>968</v>
      </c>
      <c r="AF72" s="64">
        <v>38</v>
      </c>
      <c r="AG72" s="68" t="s">
        <v>12</v>
      </c>
      <c r="AH72" s="64" t="s">
        <v>12</v>
      </c>
      <c r="AI72" s="42" t="s">
        <v>12</v>
      </c>
      <c r="AJ72" s="67" t="s">
        <v>12</v>
      </c>
      <c r="AK72" s="42" t="s">
        <v>12</v>
      </c>
      <c r="AL72" s="64" t="s">
        <v>12</v>
      </c>
      <c r="AM72" s="42" t="s">
        <v>12</v>
      </c>
      <c r="AN72" s="64" t="s">
        <v>12</v>
      </c>
      <c r="AO72" s="42" t="s">
        <v>968</v>
      </c>
      <c r="AP72" s="67">
        <v>37</v>
      </c>
      <c r="AR72" s="156" t="str">
        <f t="shared" si="2"/>
        <v>きちんと整理する【逆転項目】_勤勉性</v>
      </c>
    </row>
    <row r="73" spans="1:44">
      <c r="A73" s="36">
        <v>70</v>
      </c>
      <c r="B73" s="54">
        <v>66</v>
      </c>
      <c r="C73" s="54" t="s">
        <v>106</v>
      </c>
      <c r="D73" s="79" t="s">
        <v>143</v>
      </c>
      <c r="E73" s="43" t="s">
        <v>940</v>
      </c>
      <c r="F73" s="69" t="s">
        <v>165</v>
      </c>
      <c r="G73" s="66" t="s">
        <v>12</v>
      </c>
      <c r="H73" s="65" t="s">
        <v>12</v>
      </c>
      <c r="I73" s="42" t="s">
        <v>12</v>
      </c>
      <c r="J73" s="64" t="s">
        <v>12</v>
      </c>
      <c r="K73" s="42" t="s">
        <v>12</v>
      </c>
      <c r="L73" s="65" t="s">
        <v>12</v>
      </c>
      <c r="M73" s="66" t="s">
        <v>12</v>
      </c>
      <c r="N73" s="65" t="s">
        <v>12</v>
      </c>
      <c r="O73" s="42" t="s">
        <v>12</v>
      </c>
      <c r="P73" s="64" t="s">
        <v>12</v>
      </c>
      <c r="Q73" s="42" t="s">
        <v>12</v>
      </c>
      <c r="R73" s="65" t="s">
        <v>12</v>
      </c>
      <c r="S73" s="66" t="s">
        <v>12</v>
      </c>
      <c r="T73" s="65" t="s">
        <v>12</v>
      </c>
      <c r="U73" s="42" t="s">
        <v>12</v>
      </c>
      <c r="V73" s="64" t="s">
        <v>12</v>
      </c>
      <c r="W73" s="42" t="s">
        <v>968</v>
      </c>
      <c r="X73" s="65">
        <v>38</v>
      </c>
      <c r="Y73" s="66" t="s">
        <v>12</v>
      </c>
      <c r="Z73" s="65" t="s">
        <v>12</v>
      </c>
      <c r="AA73" s="42" t="s">
        <v>968</v>
      </c>
      <c r="AB73" s="64">
        <v>39</v>
      </c>
      <c r="AC73" s="42" t="s">
        <v>12</v>
      </c>
      <c r="AD73" s="67" t="s">
        <v>12</v>
      </c>
      <c r="AE73" s="66" t="s">
        <v>968</v>
      </c>
      <c r="AF73" s="64">
        <v>39</v>
      </c>
      <c r="AG73" s="68" t="s">
        <v>12</v>
      </c>
      <c r="AH73" s="64" t="s">
        <v>12</v>
      </c>
      <c r="AI73" s="42" t="s">
        <v>12</v>
      </c>
      <c r="AJ73" s="67" t="s">
        <v>12</v>
      </c>
      <c r="AK73" s="66" t="s">
        <v>12</v>
      </c>
      <c r="AL73" s="65" t="s">
        <v>12</v>
      </c>
      <c r="AM73" s="42" t="s">
        <v>12</v>
      </c>
      <c r="AN73" s="64" t="s">
        <v>12</v>
      </c>
      <c r="AO73" s="42" t="s">
        <v>968</v>
      </c>
      <c r="AP73" s="67">
        <v>38</v>
      </c>
      <c r="AR73" s="156" t="str">
        <f t="shared" si="2"/>
        <v>宿題を終わらせてから遊ぶ【逆転項目】_勤勉性</v>
      </c>
    </row>
    <row r="74" spans="1:44">
      <c r="A74" s="36">
        <v>71</v>
      </c>
      <c r="B74" s="54">
        <v>67</v>
      </c>
      <c r="C74" s="54" t="s">
        <v>106</v>
      </c>
      <c r="D74" s="79" t="s">
        <v>143</v>
      </c>
      <c r="E74" s="43" t="s">
        <v>940</v>
      </c>
      <c r="F74" s="69" t="s">
        <v>167</v>
      </c>
      <c r="G74" s="66" t="s">
        <v>12</v>
      </c>
      <c r="H74" s="65" t="s">
        <v>12</v>
      </c>
      <c r="I74" s="42" t="s">
        <v>12</v>
      </c>
      <c r="J74" s="64" t="s">
        <v>12</v>
      </c>
      <c r="K74" s="42" t="s">
        <v>12</v>
      </c>
      <c r="L74" s="65" t="s">
        <v>12</v>
      </c>
      <c r="M74" s="66" t="s">
        <v>12</v>
      </c>
      <c r="N74" s="65" t="s">
        <v>12</v>
      </c>
      <c r="O74" s="42" t="s">
        <v>12</v>
      </c>
      <c r="P74" s="64" t="s">
        <v>12</v>
      </c>
      <c r="Q74" s="42" t="s">
        <v>12</v>
      </c>
      <c r="R74" s="65" t="s">
        <v>12</v>
      </c>
      <c r="S74" s="66" t="s">
        <v>12</v>
      </c>
      <c r="T74" s="65" t="s">
        <v>12</v>
      </c>
      <c r="U74" s="42" t="s">
        <v>12</v>
      </c>
      <c r="V74" s="64" t="s">
        <v>12</v>
      </c>
      <c r="W74" s="42" t="s">
        <v>968</v>
      </c>
      <c r="X74" s="65">
        <v>39</v>
      </c>
      <c r="Y74" s="66" t="s">
        <v>12</v>
      </c>
      <c r="Z74" s="65" t="s">
        <v>12</v>
      </c>
      <c r="AA74" s="42" t="s">
        <v>968</v>
      </c>
      <c r="AB74" s="64">
        <v>40</v>
      </c>
      <c r="AC74" s="42" t="s">
        <v>12</v>
      </c>
      <c r="AD74" s="67" t="s">
        <v>12</v>
      </c>
      <c r="AE74" s="66" t="s">
        <v>968</v>
      </c>
      <c r="AF74" s="64">
        <v>40</v>
      </c>
      <c r="AG74" s="68" t="s">
        <v>12</v>
      </c>
      <c r="AH74" s="64" t="s">
        <v>12</v>
      </c>
      <c r="AI74" s="42" t="s">
        <v>12</v>
      </c>
      <c r="AJ74" s="67" t="s">
        <v>12</v>
      </c>
      <c r="AK74" s="66" t="s">
        <v>12</v>
      </c>
      <c r="AL74" s="65" t="s">
        <v>12</v>
      </c>
      <c r="AM74" s="42" t="s">
        <v>12</v>
      </c>
      <c r="AN74" s="64" t="s">
        <v>12</v>
      </c>
      <c r="AO74" s="42" t="s">
        <v>968</v>
      </c>
      <c r="AP74" s="67">
        <v>39</v>
      </c>
      <c r="AR74" s="156" t="str">
        <f t="shared" si="2"/>
        <v>気は散らない【逆転項目】_勤勉性</v>
      </c>
    </row>
    <row r="75" spans="1:44">
      <c r="A75" s="36">
        <v>72</v>
      </c>
      <c r="B75" s="54">
        <v>68</v>
      </c>
      <c r="C75" s="54" t="s">
        <v>106</v>
      </c>
      <c r="D75" s="79" t="s">
        <v>143</v>
      </c>
      <c r="E75" s="43" t="s">
        <v>940</v>
      </c>
      <c r="F75" s="69" t="s">
        <v>169</v>
      </c>
      <c r="G75" s="66" t="s">
        <v>12</v>
      </c>
      <c r="H75" s="65" t="s">
        <v>12</v>
      </c>
      <c r="I75" s="42" t="s">
        <v>12</v>
      </c>
      <c r="J75" s="64" t="s">
        <v>12</v>
      </c>
      <c r="K75" s="42" t="s">
        <v>12</v>
      </c>
      <c r="L75" s="65" t="s">
        <v>12</v>
      </c>
      <c r="M75" s="66" t="s">
        <v>12</v>
      </c>
      <c r="N75" s="65" t="s">
        <v>12</v>
      </c>
      <c r="O75" s="42" t="s">
        <v>12</v>
      </c>
      <c r="P75" s="64" t="s">
        <v>12</v>
      </c>
      <c r="Q75" s="42" t="s">
        <v>12</v>
      </c>
      <c r="R75" s="65" t="s">
        <v>12</v>
      </c>
      <c r="S75" s="66" t="s">
        <v>12</v>
      </c>
      <c r="T75" s="65" t="s">
        <v>12</v>
      </c>
      <c r="U75" s="42" t="s">
        <v>12</v>
      </c>
      <c r="V75" s="64" t="s">
        <v>12</v>
      </c>
      <c r="W75" s="42" t="s">
        <v>968</v>
      </c>
      <c r="X75" s="65">
        <v>40</v>
      </c>
      <c r="Y75" s="66" t="s">
        <v>12</v>
      </c>
      <c r="Z75" s="65" t="s">
        <v>12</v>
      </c>
      <c r="AA75" s="42" t="s">
        <v>968</v>
      </c>
      <c r="AB75" s="64">
        <v>41</v>
      </c>
      <c r="AC75" s="42" t="s">
        <v>12</v>
      </c>
      <c r="AD75" s="67" t="s">
        <v>12</v>
      </c>
      <c r="AE75" s="66" t="s">
        <v>968</v>
      </c>
      <c r="AF75" s="64">
        <v>41</v>
      </c>
      <c r="AG75" s="68" t="s">
        <v>12</v>
      </c>
      <c r="AH75" s="64" t="s">
        <v>12</v>
      </c>
      <c r="AI75" s="42" t="s">
        <v>12</v>
      </c>
      <c r="AJ75" s="67" t="s">
        <v>12</v>
      </c>
      <c r="AK75" s="66" t="s">
        <v>12</v>
      </c>
      <c r="AL75" s="65" t="s">
        <v>12</v>
      </c>
      <c r="AM75" s="42" t="s">
        <v>12</v>
      </c>
      <c r="AN75" s="64" t="s">
        <v>12</v>
      </c>
      <c r="AO75" s="42" t="s">
        <v>968</v>
      </c>
      <c r="AP75" s="67">
        <v>40</v>
      </c>
      <c r="AR75" s="156" t="str">
        <f t="shared" si="2"/>
        <v>やるべきことをやる【逆転項目】_勤勉性</v>
      </c>
    </row>
    <row r="76" spans="1:44">
      <c r="A76" s="36">
        <v>31</v>
      </c>
      <c r="B76" s="54">
        <v>29</v>
      </c>
      <c r="C76" s="54" t="s">
        <v>106</v>
      </c>
      <c r="D76" s="80" t="s">
        <v>171</v>
      </c>
      <c r="E76" s="43" t="s">
        <v>941</v>
      </c>
      <c r="F76" s="44" t="s">
        <v>173</v>
      </c>
      <c r="G76" s="66" t="s">
        <v>12</v>
      </c>
      <c r="H76" s="65" t="s">
        <v>12</v>
      </c>
      <c r="I76" s="42" t="s">
        <v>968</v>
      </c>
      <c r="J76" s="64">
        <v>29</v>
      </c>
      <c r="K76" s="81" t="s">
        <v>12</v>
      </c>
      <c r="L76" s="82" t="s">
        <v>12</v>
      </c>
      <c r="M76" s="66" t="s">
        <v>968</v>
      </c>
      <c r="N76" s="65">
        <v>29</v>
      </c>
      <c r="O76" s="42" t="s">
        <v>12</v>
      </c>
      <c r="P76" s="64" t="s">
        <v>12</v>
      </c>
      <c r="Q76" s="42" t="s">
        <v>12</v>
      </c>
      <c r="R76" s="65" t="s">
        <v>12</v>
      </c>
      <c r="S76" s="66" t="s">
        <v>12</v>
      </c>
      <c r="T76" s="65" t="s">
        <v>12</v>
      </c>
      <c r="U76" s="42" t="s">
        <v>12</v>
      </c>
      <c r="V76" s="64" t="s">
        <v>12</v>
      </c>
      <c r="W76" s="42" t="s">
        <v>12</v>
      </c>
      <c r="X76" s="65" t="s">
        <v>12</v>
      </c>
      <c r="Y76" s="66" t="s">
        <v>12</v>
      </c>
      <c r="Z76" s="65" t="s">
        <v>12</v>
      </c>
      <c r="AA76" s="42" t="s">
        <v>12</v>
      </c>
      <c r="AB76" s="64" t="s">
        <v>12</v>
      </c>
      <c r="AC76" s="42" t="s">
        <v>12</v>
      </c>
      <c r="AD76" s="67" t="s">
        <v>12</v>
      </c>
      <c r="AE76" s="66" t="s">
        <v>12</v>
      </c>
      <c r="AF76" s="64" t="s">
        <v>12</v>
      </c>
      <c r="AG76" s="68" t="s">
        <v>12</v>
      </c>
      <c r="AH76" s="64" t="s">
        <v>12</v>
      </c>
      <c r="AI76" s="42" t="s">
        <v>12</v>
      </c>
      <c r="AJ76" s="67" t="s">
        <v>12</v>
      </c>
      <c r="AK76" s="66" t="s">
        <v>12</v>
      </c>
      <c r="AL76" s="65" t="s">
        <v>12</v>
      </c>
      <c r="AM76" s="42" t="s">
        <v>12</v>
      </c>
      <c r="AN76" s="64" t="s">
        <v>12</v>
      </c>
      <c r="AO76" s="42" t="s">
        <v>12</v>
      </c>
      <c r="AP76" s="67" t="s">
        <v>12</v>
      </c>
      <c r="AR76" s="156" t="str">
        <f t="shared" si="2"/>
        <v>失敗を乗り越える_やりぬく力</v>
      </c>
    </row>
    <row r="77" spans="1:44">
      <c r="A77" s="36">
        <v>32</v>
      </c>
      <c r="B77" s="54">
        <v>30</v>
      </c>
      <c r="C77" s="54" t="s">
        <v>106</v>
      </c>
      <c r="D77" s="80" t="s">
        <v>171</v>
      </c>
      <c r="E77" s="43" t="s">
        <v>941</v>
      </c>
      <c r="F77" s="69" t="s">
        <v>175</v>
      </c>
      <c r="G77" s="66" t="s">
        <v>12</v>
      </c>
      <c r="H77" s="65" t="s">
        <v>12</v>
      </c>
      <c r="I77" s="42" t="s">
        <v>968</v>
      </c>
      <c r="J77" s="64">
        <v>30</v>
      </c>
      <c r="K77" s="81" t="s">
        <v>12</v>
      </c>
      <c r="L77" s="82" t="s">
        <v>12</v>
      </c>
      <c r="M77" s="66" t="s">
        <v>968</v>
      </c>
      <c r="N77" s="65">
        <v>30</v>
      </c>
      <c r="O77" s="42" t="s">
        <v>12</v>
      </c>
      <c r="P77" s="64" t="s">
        <v>12</v>
      </c>
      <c r="Q77" s="42" t="s">
        <v>12</v>
      </c>
      <c r="R77" s="65" t="s">
        <v>12</v>
      </c>
      <c r="S77" s="66" t="s">
        <v>12</v>
      </c>
      <c r="T77" s="65" t="s">
        <v>12</v>
      </c>
      <c r="U77" s="42" t="s">
        <v>12</v>
      </c>
      <c r="V77" s="64" t="s">
        <v>12</v>
      </c>
      <c r="W77" s="42" t="s">
        <v>12</v>
      </c>
      <c r="X77" s="65" t="s">
        <v>12</v>
      </c>
      <c r="Y77" s="66" t="s">
        <v>12</v>
      </c>
      <c r="Z77" s="65" t="s">
        <v>12</v>
      </c>
      <c r="AA77" s="42" t="s">
        <v>12</v>
      </c>
      <c r="AB77" s="64" t="s">
        <v>12</v>
      </c>
      <c r="AC77" s="42" t="s">
        <v>12</v>
      </c>
      <c r="AD77" s="67" t="s">
        <v>12</v>
      </c>
      <c r="AE77" s="66" t="s">
        <v>12</v>
      </c>
      <c r="AF77" s="64" t="s">
        <v>12</v>
      </c>
      <c r="AG77" s="68" t="s">
        <v>12</v>
      </c>
      <c r="AH77" s="64" t="s">
        <v>12</v>
      </c>
      <c r="AI77" s="42" t="s">
        <v>12</v>
      </c>
      <c r="AJ77" s="67" t="s">
        <v>12</v>
      </c>
      <c r="AK77" s="66" t="s">
        <v>12</v>
      </c>
      <c r="AL77" s="65" t="s">
        <v>12</v>
      </c>
      <c r="AM77" s="42" t="s">
        <v>12</v>
      </c>
      <c r="AN77" s="64" t="s">
        <v>12</v>
      </c>
      <c r="AO77" s="42" t="s">
        <v>12</v>
      </c>
      <c r="AP77" s="67" t="s">
        <v>12</v>
      </c>
      <c r="AR77" s="156" t="str">
        <f t="shared" si="2"/>
        <v>前のことから気がそれる【逆転項目】_やりぬく力</v>
      </c>
    </row>
    <row r="78" spans="1:44">
      <c r="A78" s="36">
        <v>33</v>
      </c>
      <c r="B78" s="54">
        <v>31</v>
      </c>
      <c r="C78" s="54" t="s">
        <v>106</v>
      </c>
      <c r="D78" s="80" t="s">
        <v>171</v>
      </c>
      <c r="E78" s="43" t="s">
        <v>941</v>
      </c>
      <c r="F78" s="69" t="s">
        <v>177</v>
      </c>
      <c r="G78" s="66" t="s">
        <v>12</v>
      </c>
      <c r="H78" s="65" t="s">
        <v>12</v>
      </c>
      <c r="I78" s="42" t="s">
        <v>968</v>
      </c>
      <c r="J78" s="64">
        <v>31</v>
      </c>
      <c r="K78" s="81" t="s">
        <v>12</v>
      </c>
      <c r="L78" s="82" t="s">
        <v>12</v>
      </c>
      <c r="M78" s="66" t="s">
        <v>968</v>
      </c>
      <c r="N78" s="65">
        <v>31</v>
      </c>
      <c r="O78" s="42" t="s">
        <v>12</v>
      </c>
      <c r="P78" s="64" t="s">
        <v>12</v>
      </c>
      <c r="Q78" s="42" t="s">
        <v>12</v>
      </c>
      <c r="R78" s="65" t="s">
        <v>12</v>
      </c>
      <c r="S78" s="66" t="s">
        <v>12</v>
      </c>
      <c r="T78" s="65" t="s">
        <v>12</v>
      </c>
      <c r="U78" s="42" t="s">
        <v>12</v>
      </c>
      <c r="V78" s="64" t="s">
        <v>12</v>
      </c>
      <c r="W78" s="42" t="s">
        <v>12</v>
      </c>
      <c r="X78" s="65" t="s">
        <v>12</v>
      </c>
      <c r="Y78" s="66" t="s">
        <v>12</v>
      </c>
      <c r="Z78" s="65" t="s">
        <v>12</v>
      </c>
      <c r="AA78" s="42" t="s">
        <v>12</v>
      </c>
      <c r="AB78" s="64" t="s">
        <v>12</v>
      </c>
      <c r="AC78" s="42" t="s">
        <v>12</v>
      </c>
      <c r="AD78" s="67" t="s">
        <v>12</v>
      </c>
      <c r="AE78" s="66" t="s">
        <v>12</v>
      </c>
      <c r="AF78" s="64" t="s">
        <v>12</v>
      </c>
      <c r="AG78" s="68" t="s">
        <v>12</v>
      </c>
      <c r="AH78" s="64" t="s">
        <v>12</v>
      </c>
      <c r="AI78" s="42" t="s">
        <v>12</v>
      </c>
      <c r="AJ78" s="67" t="s">
        <v>12</v>
      </c>
      <c r="AK78" s="66" t="s">
        <v>12</v>
      </c>
      <c r="AL78" s="65" t="s">
        <v>12</v>
      </c>
      <c r="AM78" s="42" t="s">
        <v>12</v>
      </c>
      <c r="AN78" s="64" t="s">
        <v>12</v>
      </c>
      <c r="AO78" s="42" t="s">
        <v>12</v>
      </c>
      <c r="AP78" s="67" t="s">
        <v>12</v>
      </c>
      <c r="AR78" s="156" t="str">
        <f t="shared" si="2"/>
        <v>興味関心が変わる【逆転項目】_やりぬく力</v>
      </c>
    </row>
    <row r="79" spans="1:44">
      <c r="A79" s="36">
        <v>34</v>
      </c>
      <c r="B79" s="54">
        <v>32</v>
      </c>
      <c r="C79" s="54" t="s">
        <v>106</v>
      </c>
      <c r="D79" s="80" t="s">
        <v>171</v>
      </c>
      <c r="E79" s="43" t="s">
        <v>941</v>
      </c>
      <c r="F79" s="44" t="s">
        <v>179</v>
      </c>
      <c r="G79" s="66" t="s">
        <v>12</v>
      </c>
      <c r="H79" s="65" t="s">
        <v>12</v>
      </c>
      <c r="I79" s="42" t="s">
        <v>968</v>
      </c>
      <c r="J79" s="64">
        <v>32</v>
      </c>
      <c r="K79" s="81" t="s">
        <v>12</v>
      </c>
      <c r="L79" s="82" t="s">
        <v>12</v>
      </c>
      <c r="M79" s="66" t="s">
        <v>968</v>
      </c>
      <c r="N79" s="65">
        <v>32</v>
      </c>
      <c r="O79" s="42" t="s">
        <v>12</v>
      </c>
      <c r="P79" s="64" t="s">
        <v>12</v>
      </c>
      <c r="Q79" s="42" t="s">
        <v>12</v>
      </c>
      <c r="R79" s="65" t="s">
        <v>12</v>
      </c>
      <c r="S79" s="66" t="s">
        <v>12</v>
      </c>
      <c r="T79" s="65" t="s">
        <v>12</v>
      </c>
      <c r="U79" s="42" t="s">
        <v>12</v>
      </c>
      <c r="V79" s="64" t="s">
        <v>12</v>
      </c>
      <c r="W79" s="42" t="s">
        <v>12</v>
      </c>
      <c r="X79" s="65" t="s">
        <v>12</v>
      </c>
      <c r="Y79" s="66" t="s">
        <v>12</v>
      </c>
      <c r="Z79" s="65" t="s">
        <v>12</v>
      </c>
      <c r="AA79" s="42" t="s">
        <v>12</v>
      </c>
      <c r="AB79" s="64" t="s">
        <v>12</v>
      </c>
      <c r="AC79" s="42" t="s">
        <v>12</v>
      </c>
      <c r="AD79" s="67" t="s">
        <v>12</v>
      </c>
      <c r="AE79" s="66" t="s">
        <v>12</v>
      </c>
      <c r="AF79" s="64" t="s">
        <v>12</v>
      </c>
      <c r="AG79" s="68" t="s">
        <v>12</v>
      </c>
      <c r="AH79" s="64" t="s">
        <v>12</v>
      </c>
      <c r="AI79" s="42" t="s">
        <v>12</v>
      </c>
      <c r="AJ79" s="67" t="s">
        <v>12</v>
      </c>
      <c r="AK79" s="66" t="s">
        <v>12</v>
      </c>
      <c r="AL79" s="65" t="s">
        <v>12</v>
      </c>
      <c r="AM79" s="42" t="s">
        <v>12</v>
      </c>
      <c r="AN79" s="64" t="s">
        <v>12</v>
      </c>
      <c r="AO79" s="42" t="s">
        <v>12</v>
      </c>
      <c r="AP79" s="67" t="s">
        <v>12</v>
      </c>
      <c r="AR79" s="156" t="str">
        <f t="shared" si="2"/>
        <v>やる気がなくならない_やりぬく力</v>
      </c>
    </row>
    <row r="80" spans="1:44">
      <c r="A80" s="36">
        <v>35</v>
      </c>
      <c r="B80" s="54">
        <v>33</v>
      </c>
      <c r="C80" s="54" t="s">
        <v>106</v>
      </c>
      <c r="D80" s="80" t="s">
        <v>171</v>
      </c>
      <c r="E80" s="43" t="s">
        <v>941</v>
      </c>
      <c r="F80" s="69" t="s">
        <v>181</v>
      </c>
      <c r="G80" s="66" t="s">
        <v>12</v>
      </c>
      <c r="H80" s="65" t="s">
        <v>12</v>
      </c>
      <c r="I80" s="42" t="s">
        <v>968</v>
      </c>
      <c r="J80" s="64">
        <v>33</v>
      </c>
      <c r="K80" s="81" t="s">
        <v>12</v>
      </c>
      <c r="L80" s="82" t="s">
        <v>12</v>
      </c>
      <c r="M80" s="66" t="s">
        <v>968</v>
      </c>
      <c r="N80" s="65">
        <v>33</v>
      </c>
      <c r="O80" s="42" t="s">
        <v>12</v>
      </c>
      <c r="P80" s="64" t="s">
        <v>12</v>
      </c>
      <c r="Q80" s="42" t="s">
        <v>12</v>
      </c>
      <c r="R80" s="65" t="s">
        <v>12</v>
      </c>
      <c r="S80" s="66" t="s">
        <v>12</v>
      </c>
      <c r="T80" s="65" t="s">
        <v>12</v>
      </c>
      <c r="U80" s="42" t="s">
        <v>12</v>
      </c>
      <c r="V80" s="64" t="s">
        <v>12</v>
      </c>
      <c r="W80" s="42" t="s">
        <v>12</v>
      </c>
      <c r="X80" s="65" t="s">
        <v>12</v>
      </c>
      <c r="Y80" s="66" t="s">
        <v>12</v>
      </c>
      <c r="Z80" s="65" t="s">
        <v>12</v>
      </c>
      <c r="AA80" s="42" t="s">
        <v>12</v>
      </c>
      <c r="AB80" s="64" t="s">
        <v>12</v>
      </c>
      <c r="AC80" s="42" t="s">
        <v>12</v>
      </c>
      <c r="AD80" s="67" t="s">
        <v>12</v>
      </c>
      <c r="AE80" s="66" t="s">
        <v>12</v>
      </c>
      <c r="AF80" s="64" t="s">
        <v>12</v>
      </c>
      <c r="AG80" s="68" t="s">
        <v>12</v>
      </c>
      <c r="AH80" s="64" t="s">
        <v>12</v>
      </c>
      <c r="AI80" s="42" t="s">
        <v>12</v>
      </c>
      <c r="AJ80" s="67" t="s">
        <v>12</v>
      </c>
      <c r="AK80" s="66" t="s">
        <v>12</v>
      </c>
      <c r="AL80" s="65" t="s">
        <v>12</v>
      </c>
      <c r="AM80" s="42" t="s">
        <v>12</v>
      </c>
      <c r="AN80" s="64" t="s">
        <v>12</v>
      </c>
      <c r="AO80" s="42" t="s">
        <v>12</v>
      </c>
      <c r="AP80" s="67" t="s">
        <v>12</v>
      </c>
      <c r="AR80" s="156" t="str">
        <f t="shared" si="2"/>
        <v>あきてしまう【逆転項目】_やりぬく力</v>
      </c>
    </row>
    <row r="81" spans="1:44">
      <c r="A81" s="36">
        <v>36</v>
      </c>
      <c r="B81" s="54">
        <v>34</v>
      </c>
      <c r="C81" s="54" t="s">
        <v>106</v>
      </c>
      <c r="D81" s="80" t="s">
        <v>171</v>
      </c>
      <c r="E81" s="43" t="s">
        <v>941</v>
      </c>
      <c r="F81" s="44" t="s">
        <v>183</v>
      </c>
      <c r="G81" s="66" t="s">
        <v>12</v>
      </c>
      <c r="H81" s="65" t="s">
        <v>12</v>
      </c>
      <c r="I81" s="42" t="s">
        <v>968</v>
      </c>
      <c r="J81" s="64">
        <v>34</v>
      </c>
      <c r="K81" s="81" t="s">
        <v>12</v>
      </c>
      <c r="L81" s="82" t="s">
        <v>12</v>
      </c>
      <c r="M81" s="66" t="s">
        <v>968</v>
      </c>
      <c r="N81" s="65">
        <v>34</v>
      </c>
      <c r="O81" s="42" t="s">
        <v>12</v>
      </c>
      <c r="P81" s="64" t="s">
        <v>12</v>
      </c>
      <c r="Q81" s="42" t="s">
        <v>12</v>
      </c>
      <c r="R81" s="65" t="s">
        <v>12</v>
      </c>
      <c r="S81" s="66" t="s">
        <v>12</v>
      </c>
      <c r="T81" s="65" t="s">
        <v>12</v>
      </c>
      <c r="U81" s="42" t="s">
        <v>12</v>
      </c>
      <c r="V81" s="64" t="s">
        <v>12</v>
      </c>
      <c r="W81" s="42" t="s">
        <v>12</v>
      </c>
      <c r="X81" s="65" t="s">
        <v>12</v>
      </c>
      <c r="Y81" s="66" t="s">
        <v>12</v>
      </c>
      <c r="Z81" s="65" t="s">
        <v>12</v>
      </c>
      <c r="AA81" s="42" t="s">
        <v>12</v>
      </c>
      <c r="AB81" s="64" t="s">
        <v>12</v>
      </c>
      <c r="AC81" s="42" t="s">
        <v>12</v>
      </c>
      <c r="AD81" s="67" t="s">
        <v>12</v>
      </c>
      <c r="AE81" s="66" t="s">
        <v>12</v>
      </c>
      <c r="AF81" s="64" t="s">
        <v>12</v>
      </c>
      <c r="AG81" s="68" t="s">
        <v>12</v>
      </c>
      <c r="AH81" s="64" t="s">
        <v>12</v>
      </c>
      <c r="AI81" s="42" t="s">
        <v>12</v>
      </c>
      <c r="AJ81" s="67" t="s">
        <v>12</v>
      </c>
      <c r="AK81" s="66" t="s">
        <v>12</v>
      </c>
      <c r="AL81" s="65" t="s">
        <v>12</v>
      </c>
      <c r="AM81" s="42" t="s">
        <v>12</v>
      </c>
      <c r="AN81" s="64" t="s">
        <v>12</v>
      </c>
      <c r="AO81" s="42" t="s">
        <v>12</v>
      </c>
      <c r="AP81" s="67" t="s">
        <v>12</v>
      </c>
      <c r="AR81" s="156" t="str">
        <f t="shared" si="2"/>
        <v>よくがんばる_やりぬく力</v>
      </c>
    </row>
    <row r="82" spans="1:44">
      <c r="A82" s="36">
        <v>37</v>
      </c>
      <c r="B82" s="54">
        <v>35</v>
      </c>
      <c r="C82" s="54" t="s">
        <v>106</v>
      </c>
      <c r="D82" s="80" t="s">
        <v>171</v>
      </c>
      <c r="E82" s="43" t="s">
        <v>941</v>
      </c>
      <c r="F82" s="69" t="s">
        <v>185</v>
      </c>
      <c r="G82" s="66" t="s">
        <v>12</v>
      </c>
      <c r="H82" s="65" t="s">
        <v>12</v>
      </c>
      <c r="I82" s="42" t="s">
        <v>968</v>
      </c>
      <c r="J82" s="64">
        <v>35</v>
      </c>
      <c r="K82" s="81" t="s">
        <v>12</v>
      </c>
      <c r="L82" s="82" t="s">
        <v>12</v>
      </c>
      <c r="M82" s="66" t="s">
        <v>968</v>
      </c>
      <c r="N82" s="65">
        <v>35</v>
      </c>
      <c r="O82" s="42" t="s">
        <v>12</v>
      </c>
      <c r="P82" s="64" t="s">
        <v>12</v>
      </c>
      <c r="Q82" s="42" t="s">
        <v>12</v>
      </c>
      <c r="R82" s="65" t="s">
        <v>12</v>
      </c>
      <c r="S82" s="66" t="s">
        <v>12</v>
      </c>
      <c r="T82" s="65" t="s">
        <v>12</v>
      </c>
      <c r="U82" s="42" t="s">
        <v>12</v>
      </c>
      <c r="V82" s="64" t="s">
        <v>12</v>
      </c>
      <c r="W82" s="42" t="s">
        <v>12</v>
      </c>
      <c r="X82" s="65" t="s">
        <v>12</v>
      </c>
      <c r="Y82" s="66" t="s">
        <v>12</v>
      </c>
      <c r="Z82" s="65" t="s">
        <v>12</v>
      </c>
      <c r="AA82" s="42" t="s">
        <v>12</v>
      </c>
      <c r="AB82" s="64" t="s">
        <v>12</v>
      </c>
      <c r="AC82" s="42" t="s">
        <v>12</v>
      </c>
      <c r="AD82" s="67" t="s">
        <v>12</v>
      </c>
      <c r="AE82" s="66" t="s">
        <v>12</v>
      </c>
      <c r="AF82" s="64" t="s">
        <v>12</v>
      </c>
      <c r="AG82" s="68" t="s">
        <v>12</v>
      </c>
      <c r="AH82" s="64" t="s">
        <v>12</v>
      </c>
      <c r="AI82" s="42" t="s">
        <v>12</v>
      </c>
      <c r="AJ82" s="67" t="s">
        <v>12</v>
      </c>
      <c r="AK82" s="66" t="s">
        <v>12</v>
      </c>
      <c r="AL82" s="65" t="s">
        <v>12</v>
      </c>
      <c r="AM82" s="42" t="s">
        <v>12</v>
      </c>
      <c r="AN82" s="64" t="s">
        <v>12</v>
      </c>
      <c r="AO82" s="42" t="s">
        <v>12</v>
      </c>
      <c r="AP82" s="67" t="s">
        <v>12</v>
      </c>
      <c r="AR82" s="156" t="str">
        <f t="shared" si="2"/>
        <v>目標を変える【逆転項目】_やりぬく力</v>
      </c>
    </row>
    <row r="83" spans="1:44">
      <c r="A83" s="36">
        <v>38</v>
      </c>
      <c r="B83" s="54">
        <v>36</v>
      </c>
      <c r="C83" s="54" t="s">
        <v>106</v>
      </c>
      <c r="D83" s="80" t="s">
        <v>171</v>
      </c>
      <c r="E83" s="43" t="s">
        <v>941</v>
      </c>
      <c r="F83" s="69" t="s">
        <v>187</v>
      </c>
      <c r="G83" s="66" t="s">
        <v>12</v>
      </c>
      <c r="H83" s="65" t="s">
        <v>12</v>
      </c>
      <c r="I83" s="42" t="s">
        <v>968</v>
      </c>
      <c r="J83" s="64">
        <v>36</v>
      </c>
      <c r="K83" s="81" t="s">
        <v>12</v>
      </c>
      <c r="L83" s="82" t="s">
        <v>12</v>
      </c>
      <c r="M83" s="66" t="s">
        <v>968</v>
      </c>
      <c r="N83" s="65">
        <v>36</v>
      </c>
      <c r="O83" s="42" t="s">
        <v>12</v>
      </c>
      <c r="P83" s="64" t="s">
        <v>12</v>
      </c>
      <c r="Q83" s="42" t="s">
        <v>12</v>
      </c>
      <c r="R83" s="65" t="s">
        <v>12</v>
      </c>
      <c r="S83" s="66" t="s">
        <v>12</v>
      </c>
      <c r="T83" s="65" t="s">
        <v>12</v>
      </c>
      <c r="U83" s="42" t="s">
        <v>12</v>
      </c>
      <c r="V83" s="64" t="s">
        <v>12</v>
      </c>
      <c r="W83" s="42" t="s">
        <v>12</v>
      </c>
      <c r="X83" s="65" t="s">
        <v>12</v>
      </c>
      <c r="Y83" s="66" t="s">
        <v>12</v>
      </c>
      <c r="Z83" s="65" t="s">
        <v>12</v>
      </c>
      <c r="AA83" s="42" t="s">
        <v>12</v>
      </c>
      <c r="AB83" s="64" t="s">
        <v>12</v>
      </c>
      <c r="AC83" s="42" t="s">
        <v>12</v>
      </c>
      <c r="AD83" s="67" t="s">
        <v>12</v>
      </c>
      <c r="AE83" s="66" t="s">
        <v>12</v>
      </c>
      <c r="AF83" s="64" t="s">
        <v>12</v>
      </c>
      <c r="AG83" s="68" t="s">
        <v>12</v>
      </c>
      <c r="AH83" s="64" t="s">
        <v>12</v>
      </c>
      <c r="AI83" s="42" t="s">
        <v>12</v>
      </c>
      <c r="AJ83" s="67" t="s">
        <v>12</v>
      </c>
      <c r="AK83" s="66" t="s">
        <v>12</v>
      </c>
      <c r="AL83" s="65" t="s">
        <v>12</v>
      </c>
      <c r="AM83" s="42" t="s">
        <v>12</v>
      </c>
      <c r="AN83" s="64" t="s">
        <v>12</v>
      </c>
      <c r="AO83" s="42" t="s">
        <v>12</v>
      </c>
      <c r="AP83" s="67" t="s">
        <v>12</v>
      </c>
      <c r="AR83" s="156" t="str">
        <f t="shared" si="2"/>
        <v>集中し続けられない【逆転項目】_やりぬく力</v>
      </c>
    </row>
    <row r="84" spans="1:44">
      <c r="A84" s="36">
        <v>39</v>
      </c>
      <c r="B84" s="54">
        <v>37</v>
      </c>
      <c r="C84" s="54" t="s">
        <v>106</v>
      </c>
      <c r="D84" s="80" t="s">
        <v>171</v>
      </c>
      <c r="E84" s="43" t="s">
        <v>941</v>
      </c>
      <c r="F84" s="44" t="s">
        <v>189</v>
      </c>
      <c r="G84" s="66" t="s">
        <v>12</v>
      </c>
      <c r="H84" s="65" t="s">
        <v>12</v>
      </c>
      <c r="I84" s="42" t="s">
        <v>968</v>
      </c>
      <c r="J84" s="64">
        <v>37</v>
      </c>
      <c r="K84" s="81" t="s">
        <v>12</v>
      </c>
      <c r="L84" s="82" t="s">
        <v>12</v>
      </c>
      <c r="M84" s="66" t="s">
        <v>968</v>
      </c>
      <c r="N84" s="65">
        <v>37</v>
      </c>
      <c r="O84" s="42" t="s">
        <v>12</v>
      </c>
      <c r="P84" s="64" t="s">
        <v>12</v>
      </c>
      <c r="Q84" s="42" t="s">
        <v>12</v>
      </c>
      <c r="R84" s="65" t="s">
        <v>12</v>
      </c>
      <c r="S84" s="66" t="s">
        <v>12</v>
      </c>
      <c r="T84" s="65" t="s">
        <v>12</v>
      </c>
      <c r="U84" s="42" t="s">
        <v>12</v>
      </c>
      <c r="V84" s="64" t="s">
        <v>12</v>
      </c>
      <c r="W84" s="42" t="s">
        <v>12</v>
      </c>
      <c r="X84" s="65" t="s">
        <v>12</v>
      </c>
      <c r="Y84" s="66" t="s">
        <v>12</v>
      </c>
      <c r="Z84" s="65" t="s">
        <v>12</v>
      </c>
      <c r="AA84" s="42" t="s">
        <v>12</v>
      </c>
      <c r="AB84" s="64" t="s">
        <v>12</v>
      </c>
      <c r="AC84" s="42" t="s">
        <v>12</v>
      </c>
      <c r="AD84" s="67" t="s">
        <v>12</v>
      </c>
      <c r="AE84" s="66" t="s">
        <v>12</v>
      </c>
      <c r="AF84" s="64" t="s">
        <v>12</v>
      </c>
      <c r="AG84" s="68" t="s">
        <v>12</v>
      </c>
      <c r="AH84" s="64" t="s">
        <v>12</v>
      </c>
      <c r="AI84" s="42" t="s">
        <v>12</v>
      </c>
      <c r="AJ84" s="67" t="s">
        <v>12</v>
      </c>
      <c r="AK84" s="66" t="s">
        <v>12</v>
      </c>
      <c r="AL84" s="65" t="s">
        <v>12</v>
      </c>
      <c r="AM84" s="42" t="s">
        <v>12</v>
      </c>
      <c r="AN84" s="64" t="s">
        <v>12</v>
      </c>
      <c r="AO84" s="42" t="s">
        <v>12</v>
      </c>
      <c r="AP84" s="67" t="s">
        <v>12</v>
      </c>
      <c r="AR84" s="156" t="str">
        <f t="shared" si="2"/>
        <v>最後まで終わらせる_やりぬく力</v>
      </c>
    </row>
    <row r="85" spans="1:44">
      <c r="A85" s="36">
        <v>40</v>
      </c>
      <c r="B85" s="54">
        <v>38</v>
      </c>
      <c r="C85" s="54" t="s">
        <v>106</v>
      </c>
      <c r="D85" s="80" t="s">
        <v>171</v>
      </c>
      <c r="E85" s="43" t="s">
        <v>941</v>
      </c>
      <c r="F85" s="44" t="s">
        <v>191</v>
      </c>
      <c r="G85" s="66" t="s">
        <v>12</v>
      </c>
      <c r="H85" s="65" t="s">
        <v>12</v>
      </c>
      <c r="I85" s="42" t="s">
        <v>968</v>
      </c>
      <c r="J85" s="64">
        <v>38</v>
      </c>
      <c r="K85" s="81" t="s">
        <v>12</v>
      </c>
      <c r="L85" s="82" t="s">
        <v>12</v>
      </c>
      <c r="M85" s="66" t="s">
        <v>968</v>
      </c>
      <c r="N85" s="65">
        <v>38</v>
      </c>
      <c r="O85" s="42" t="s">
        <v>12</v>
      </c>
      <c r="P85" s="64" t="s">
        <v>12</v>
      </c>
      <c r="Q85" s="42" t="s">
        <v>12</v>
      </c>
      <c r="R85" s="65" t="s">
        <v>12</v>
      </c>
      <c r="S85" s="66" t="s">
        <v>12</v>
      </c>
      <c r="T85" s="65" t="s">
        <v>12</v>
      </c>
      <c r="U85" s="42" t="s">
        <v>12</v>
      </c>
      <c r="V85" s="64" t="s">
        <v>12</v>
      </c>
      <c r="W85" s="42" t="s">
        <v>12</v>
      </c>
      <c r="X85" s="65" t="s">
        <v>12</v>
      </c>
      <c r="Y85" s="66" t="s">
        <v>12</v>
      </c>
      <c r="Z85" s="65" t="s">
        <v>12</v>
      </c>
      <c r="AA85" s="42" t="s">
        <v>12</v>
      </c>
      <c r="AB85" s="64" t="s">
        <v>12</v>
      </c>
      <c r="AC85" s="42" t="s">
        <v>12</v>
      </c>
      <c r="AD85" s="67" t="s">
        <v>12</v>
      </c>
      <c r="AE85" s="66" t="s">
        <v>12</v>
      </c>
      <c r="AF85" s="64" t="s">
        <v>12</v>
      </c>
      <c r="AG85" s="68" t="s">
        <v>12</v>
      </c>
      <c r="AH85" s="64" t="s">
        <v>12</v>
      </c>
      <c r="AI85" s="42" t="s">
        <v>12</v>
      </c>
      <c r="AJ85" s="67" t="s">
        <v>12</v>
      </c>
      <c r="AK85" s="66" t="s">
        <v>12</v>
      </c>
      <c r="AL85" s="65" t="s">
        <v>12</v>
      </c>
      <c r="AM85" s="42" t="s">
        <v>12</v>
      </c>
      <c r="AN85" s="64" t="s">
        <v>12</v>
      </c>
      <c r="AO85" s="42" t="s">
        <v>12</v>
      </c>
      <c r="AP85" s="67" t="s">
        <v>12</v>
      </c>
      <c r="AR85" s="156" t="str">
        <f t="shared" si="2"/>
        <v>目標をやりとげる_やりぬく力</v>
      </c>
    </row>
    <row r="86" spans="1:44">
      <c r="A86" s="36">
        <v>41</v>
      </c>
      <c r="B86" s="54">
        <v>39</v>
      </c>
      <c r="C86" s="54" t="s">
        <v>106</v>
      </c>
      <c r="D86" s="80" t="s">
        <v>171</v>
      </c>
      <c r="E86" s="43" t="s">
        <v>941</v>
      </c>
      <c r="F86" s="69" t="s">
        <v>193</v>
      </c>
      <c r="G86" s="66" t="s">
        <v>12</v>
      </c>
      <c r="H86" s="65" t="s">
        <v>12</v>
      </c>
      <c r="I86" s="42" t="s">
        <v>968</v>
      </c>
      <c r="J86" s="64">
        <v>39</v>
      </c>
      <c r="K86" s="81" t="s">
        <v>12</v>
      </c>
      <c r="L86" s="82" t="s">
        <v>12</v>
      </c>
      <c r="M86" s="66" t="s">
        <v>968</v>
      </c>
      <c r="N86" s="65">
        <v>39</v>
      </c>
      <c r="O86" s="42" t="s">
        <v>12</v>
      </c>
      <c r="P86" s="64" t="s">
        <v>12</v>
      </c>
      <c r="Q86" s="42" t="s">
        <v>12</v>
      </c>
      <c r="R86" s="65" t="s">
        <v>12</v>
      </c>
      <c r="S86" s="66" t="s">
        <v>12</v>
      </c>
      <c r="T86" s="65" t="s">
        <v>12</v>
      </c>
      <c r="U86" s="42" t="s">
        <v>12</v>
      </c>
      <c r="V86" s="64" t="s">
        <v>12</v>
      </c>
      <c r="W86" s="42" t="s">
        <v>12</v>
      </c>
      <c r="X86" s="65" t="s">
        <v>12</v>
      </c>
      <c r="Y86" s="66" t="s">
        <v>12</v>
      </c>
      <c r="Z86" s="65" t="s">
        <v>12</v>
      </c>
      <c r="AA86" s="42" t="s">
        <v>12</v>
      </c>
      <c r="AB86" s="64" t="s">
        <v>12</v>
      </c>
      <c r="AC86" s="42" t="s">
        <v>12</v>
      </c>
      <c r="AD86" s="67" t="s">
        <v>12</v>
      </c>
      <c r="AE86" s="66" t="s">
        <v>12</v>
      </c>
      <c r="AF86" s="64" t="s">
        <v>12</v>
      </c>
      <c r="AG86" s="68" t="s">
        <v>12</v>
      </c>
      <c r="AH86" s="64" t="s">
        <v>12</v>
      </c>
      <c r="AI86" s="42" t="s">
        <v>12</v>
      </c>
      <c r="AJ86" s="67" t="s">
        <v>12</v>
      </c>
      <c r="AK86" s="66" t="s">
        <v>12</v>
      </c>
      <c r="AL86" s="65" t="s">
        <v>12</v>
      </c>
      <c r="AM86" s="42" t="s">
        <v>12</v>
      </c>
      <c r="AN86" s="64" t="s">
        <v>12</v>
      </c>
      <c r="AO86" s="42" t="s">
        <v>12</v>
      </c>
      <c r="AP86" s="67" t="s">
        <v>12</v>
      </c>
      <c r="AR86" s="156" t="str">
        <f t="shared" si="2"/>
        <v>新しいことに興味【逆転項目】_やりぬく力</v>
      </c>
    </row>
    <row r="87" spans="1:44">
      <c r="A87" s="36">
        <v>42</v>
      </c>
      <c r="B87" s="54">
        <v>40</v>
      </c>
      <c r="C87" s="54" t="s">
        <v>106</v>
      </c>
      <c r="D87" s="80" t="s">
        <v>171</v>
      </c>
      <c r="E87" s="43" t="s">
        <v>941</v>
      </c>
      <c r="F87" s="44" t="s">
        <v>195</v>
      </c>
      <c r="G87" s="66" t="s">
        <v>12</v>
      </c>
      <c r="H87" s="65" t="s">
        <v>12</v>
      </c>
      <c r="I87" s="42" t="s">
        <v>968</v>
      </c>
      <c r="J87" s="64">
        <v>40</v>
      </c>
      <c r="K87" s="81" t="s">
        <v>12</v>
      </c>
      <c r="L87" s="82" t="s">
        <v>12</v>
      </c>
      <c r="M87" s="66" t="s">
        <v>968</v>
      </c>
      <c r="N87" s="65">
        <v>40</v>
      </c>
      <c r="O87" s="42" t="s">
        <v>12</v>
      </c>
      <c r="P87" s="64" t="s">
        <v>12</v>
      </c>
      <c r="Q87" s="42" t="s">
        <v>12</v>
      </c>
      <c r="R87" s="65" t="s">
        <v>12</v>
      </c>
      <c r="S87" s="66" t="s">
        <v>12</v>
      </c>
      <c r="T87" s="65" t="s">
        <v>12</v>
      </c>
      <c r="U87" s="42" t="s">
        <v>12</v>
      </c>
      <c r="V87" s="64" t="s">
        <v>12</v>
      </c>
      <c r="W87" s="42" t="s">
        <v>12</v>
      </c>
      <c r="X87" s="65" t="s">
        <v>12</v>
      </c>
      <c r="Y87" s="66" t="s">
        <v>12</v>
      </c>
      <c r="Z87" s="65" t="s">
        <v>12</v>
      </c>
      <c r="AA87" s="42" t="s">
        <v>12</v>
      </c>
      <c r="AB87" s="64" t="s">
        <v>12</v>
      </c>
      <c r="AC87" s="42" t="s">
        <v>12</v>
      </c>
      <c r="AD87" s="67" t="s">
        <v>12</v>
      </c>
      <c r="AE87" s="66" t="s">
        <v>12</v>
      </c>
      <c r="AF87" s="64" t="s">
        <v>12</v>
      </c>
      <c r="AG87" s="68" t="s">
        <v>12</v>
      </c>
      <c r="AH87" s="64" t="s">
        <v>12</v>
      </c>
      <c r="AI87" s="42" t="s">
        <v>12</v>
      </c>
      <c r="AJ87" s="67" t="s">
        <v>12</v>
      </c>
      <c r="AK87" s="42" t="s">
        <v>12</v>
      </c>
      <c r="AL87" s="64" t="s">
        <v>12</v>
      </c>
      <c r="AM87" s="42" t="s">
        <v>12</v>
      </c>
      <c r="AN87" s="64" t="s">
        <v>12</v>
      </c>
      <c r="AO87" s="42" t="s">
        <v>12</v>
      </c>
      <c r="AP87" s="67" t="s">
        <v>12</v>
      </c>
      <c r="AR87" s="156" t="str">
        <f t="shared" si="2"/>
        <v>真面目にコツコツ_やりぬく力</v>
      </c>
    </row>
    <row r="88" spans="1:44">
      <c r="A88" s="36">
        <v>152</v>
      </c>
      <c r="B88" s="41">
        <v>131</v>
      </c>
      <c r="C88" s="54"/>
      <c r="D88" s="83" t="s">
        <v>942</v>
      </c>
      <c r="E88" s="43" t="s">
        <v>943</v>
      </c>
      <c r="F88" s="84" t="s">
        <v>944</v>
      </c>
      <c r="G88" s="66" t="s">
        <v>968</v>
      </c>
      <c r="H88" s="65">
        <v>89</v>
      </c>
      <c r="I88" s="85" t="s">
        <v>12</v>
      </c>
      <c r="J88" s="85" t="s">
        <v>12</v>
      </c>
      <c r="K88" s="85" t="s">
        <v>12</v>
      </c>
      <c r="L88" s="86" t="s">
        <v>12</v>
      </c>
      <c r="M88" s="87" t="s">
        <v>12</v>
      </c>
      <c r="N88" s="84" t="s">
        <v>12</v>
      </c>
      <c r="O88" s="41" t="s">
        <v>12</v>
      </c>
      <c r="P88" s="41" t="s">
        <v>12</v>
      </c>
      <c r="Q88" s="41" t="s">
        <v>12</v>
      </c>
      <c r="R88" s="84" t="s">
        <v>12</v>
      </c>
      <c r="S88" s="87" t="s">
        <v>12</v>
      </c>
      <c r="T88" s="84" t="s">
        <v>12</v>
      </c>
      <c r="U88" s="41" t="s">
        <v>12</v>
      </c>
      <c r="V88" s="41" t="s">
        <v>12</v>
      </c>
      <c r="W88" s="41" t="s">
        <v>12</v>
      </c>
      <c r="X88" s="84" t="s">
        <v>12</v>
      </c>
      <c r="Y88" s="87" t="s">
        <v>12</v>
      </c>
      <c r="Z88" s="84" t="s">
        <v>12</v>
      </c>
      <c r="AA88" s="41" t="s">
        <v>12</v>
      </c>
      <c r="AB88" s="41" t="s">
        <v>12</v>
      </c>
      <c r="AC88" s="41" t="s">
        <v>12</v>
      </c>
      <c r="AD88" s="88" t="s">
        <v>12</v>
      </c>
      <c r="AE88" s="87" t="s">
        <v>12</v>
      </c>
      <c r="AF88" s="41" t="s">
        <v>12</v>
      </c>
      <c r="AG88" s="89" t="s">
        <v>12</v>
      </c>
      <c r="AH88" s="41" t="s">
        <v>12</v>
      </c>
      <c r="AI88" s="41" t="s">
        <v>12</v>
      </c>
      <c r="AJ88" s="90" t="s">
        <v>12</v>
      </c>
      <c r="AK88" s="41" t="s">
        <v>12</v>
      </c>
      <c r="AL88" s="41" t="s">
        <v>12</v>
      </c>
      <c r="AM88" s="41" t="s">
        <v>12</v>
      </c>
      <c r="AN88" s="41" t="s">
        <v>12</v>
      </c>
      <c r="AO88" s="41" t="s">
        <v>12</v>
      </c>
      <c r="AP88" s="90" t="s">
        <v>12</v>
      </c>
      <c r="AR88" s="156" t="str">
        <f t="shared" si="2"/>
        <v>算数についての本を読むのが好き_学習意欲</v>
      </c>
    </row>
    <row r="89" spans="1:44">
      <c r="A89" s="36">
        <v>153</v>
      </c>
      <c r="B89" s="41">
        <v>132</v>
      </c>
      <c r="C89" s="54"/>
      <c r="D89" s="91" t="s">
        <v>942</v>
      </c>
      <c r="E89" s="43" t="s">
        <v>943</v>
      </c>
      <c r="F89" s="84" t="s">
        <v>945</v>
      </c>
      <c r="G89" s="66" t="s">
        <v>968</v>
      </c>
      <c r="H89" s="65">
        <v>90</v>
      </c>
      <c r="I89" s="85" t="s">
        <v>12</v>
      </c>
      <c r="J89" s="85" t="s">
        <v>12</v>
      </c>
      <c r="K89" s="85" t="s">
        <v>12</v>
      </c>
      <c r="L89" s="86" t="s">
        <v>12</v>
      </c>
      <c r="M89" s="87" t="s">
        <v>12</v>
      </c>
      <c r="N89" s="84" t="s">
        <v>12</v>
      </c>
      <c r="O89" s="41" t="s">
        <v>12</v>
      </c>
      <c r="P89" s="41" t="s">
        <v>12</v>
      </c>
      <c r="Q89" s="41" t="s">
        <v>12</v>
      </c>
      <c r="R89" s="84" t="s">
        <v>12</v>
      </c>
      <c r="S89" s="87" t="s">
        <v>12</v>
      </c>
      <c r="T89" s="84" t="s">
        <v>12</v>
      </c>
      <c r="U89" s="41" t="s">
        <v>12</v>
      </c>
      <c r="V89" s="41" t="s">
        <v>12</v>
      </c>
      <c r="W89" s="41" t="s">
        <v>12</v>
      </c>
      <c r="X89" s="84" t="s">
        <v>12</v>
      </c>
      <c r="Y89" s="87" t="s">
        <v>12</v>
      </c>
      <c r="Z89" s="84" t="s">
        <v>12</v>
      </c>
      <c r="AA89" s="41" t="s">
        <v>12</v>
      </c>
      <c r="AB89" s="41" t="s">
        <v>12</v>
      </c>
      <c r="AC89" s="41" t="s">
        <v>12</v>
      </c>
      <c r="AD89" s="88" t="s">
        <v>12</v>
      </c>
      <c r="AE89" s="87" t="s">
        <v>12</v>
      </c>
      <c r="AF89" s="41" t="s">
        <v>12</v>
      </c>
      <c r="AG89" s="89" t="s">
        <v>12</v>
      </c>
      <c r="AH89" s="41" t="s">
        <v>12</v>
      </c>
      <c r="AI89" s="41" t="s">
        <v>12</v>
      </c>
      <c r="AJ89" s="90" t="s">
        <v>12</v>
      </c>
      <c r="AK89" s="41" t="s">
        <v>12</v>
      </c>
      <c r="AL89" s="41" t="s">
        <v>12</v>
      </c>
      <c r="AM89" s="41" t="s">
        <v>12</v>
      </c>
      <c r="AN89" s="41" t="s">
        <v>12</v>
      </c>
      <c r="AO89" s="41" t="s">
        <v>12</v>
      </c>
      <c r="AP89" s="90" t="s">
        <v>12</v>
      </c>
      <c r="AR89" s="156" t="str">
        <f t="shared" si="2"/>
        <v>算数の授業が楽しみ_学習意欲</v>
      </c>
    </row>
    <row r="90" spans="1:44">
      <c r="A90" s="36">
        <v>154</v>
      </c>
      <c r="B90" s="41">
        <v>133</v>
      </c>
      <c r="C90" s="54"/>
      <c r="D90" s="91" t="s">
        <v>942</v>
      </c>
      <c r="E90" s="43" t="s">
        <v>943</v>
      </c>
      <c r="F90" s="84" t="s">
        <v>946</v>
      </c>
      <c r="G90" s="66" t="s">
        <v>968</v>
      </c>
      <c r="H90" s="65">
        <v>91</v>
      </c>
      <c r="I90" s="85" t="s">
        <v>12</v>
      </c>
      <c r="J90" s="85" t="s">
        <v>12</v>
      </c>
      <c r="K90" s="85" t="s">
        <v>12</v>
      </c>
      <c r="L90" s="86" t="s">
        <v>12</v>
      </c>
      <c r="M90" s="87" t="s">
        <v>12</v>
      </c>
      <c r="N90" s="84" t="s">
        <v>12</v>
      </c>
      <c r="O90" s="41" t="s">
        <v>12</v>
      </c>
      <c r="P90" s="41" t="s">
        <v>12</v>
      </c>
      <c r="Q90" s="41" t="s">
        <v>12</v>
      </c>
      <c r="R90" s="84" t="s">
        <v>12</v>
      </c>
      <c r="S90" s="87" t="s">
        <v>12</v>
      </c>
      <c r="T90" s="84" t="s">
        <v>12</v>
      </c>
      <c r="U90" s="41" t="s">
        <v>12</v>
      </c>
      <c r="V90" s="41" t="s">
        <v>12</v>
      </c>
      <c r="W90" s="41" t="s">
        <v>12</v>
      </c>
      <c r="X90" s="84" t="s">
        <v>12</v>
      </c>
      <c r="Y90" s="87" t="s">
        <v>12</v>
      </c>
      <c r="Z90" s="84" t="s">
        <v>12</v>
      </c>
      <c r="AA90" s="41" t="s">
        <v>12</v>
      </c>
      <c r="AB90" s="41" t="s">
        <v>12</v>
      </c>
      <c r="AC90" s="41" t="s">
        <v>12</v>
      </c>
      <c r="AD90" s="88" t="s">
        <v>12</v>
      </c>
      <c r="AE90" s="87" t="s">
        <v>12</v>
      </c>
      <c r="AF90" s="41" t="s">
        <v>12</v>
      </c>
      <c r="AG90" s="89" t="s">
        <v>12</v>
      </c>
      <c r="AH90" s="41" t="s">
        <v>12</v>
      </c>
      <c r="AI90" s="41" t="s">
        <v>12</v>
      </c>
      <c r="AJ90" s="90" t="s">
        <v>12</v>
      </c>
      <c r="AK90" s="41" t="s">
        <v>12</v>
      </c>
      <c r="AL90" s="41" t="s">
        <v>12</v>
      </c>
      <c r="AM90" s="41" t="s">
        <v>12</v>
      </c>
      <c r="AN90" s="41" t="s">
        <v>12</v>
      </c>
      <c r="AO90" s="41" t="s">
        <v>12</v>
      </c>
      <c r="AP90" s="90" t="s">
        <v>12</v>
      </c>
      <c r="AR90" s="156" t="str">
        <f t="shared" si="2"/>
        <v>算数の勉強をするのは楽しいから_学習意欲</v>
      </c>
    </row>
    <row r="91" spans="1:44">
      <c r="A91" s="36">
        <v>155</v>
      </c>
      <c r="B91" s="41">
        <v>134</v>
      </c>
      <c r="C91" s="54"/>
      <c r="D91" s="91" t="s">
        <v>942</v>
      </c>
      <c r="E91" s="43" t="s">
        <v>943</v>
      </c>
      <c r="F91" s="84" t="s">
        <v>947</v>
      </c>
      <c r="G91" s="66" t="s">
        <v>968</v>
      </c>
      <c r="H91" s="65">
        <v>92</v>
      </c>
      <c r="I91" s="85" t="s">
        <v>12</v>
      </c>
      <c r="J91" s="85" t="s">
        <v>12</v>
      </c>
      <c r="K91" s="85" t="s">
        <v>12</v>
      </c>
      <c r="L91" s="86" t="s">
        <v>12</v>
      </c>
      <c r="M91" s="87" t="s">
        <v>12</v>
      </c>
      <c r="N91" s="84" t="s">
        <v>12</v>
      </c>
      <c r="O91" s="41" t="s">
        <v>12</v>
      </c>
      <c r="P91" s="41" t="s">
        <v>12</v>
      </c>
      <c r="Q91" s="41" t="s">
        <v>12</v>
      </c>
      <c r="R91" s="84" t="s">
        <v>12</v>
      </c>
      <c r="S91" s="87" t="s">
        <v>12</v>
      </c>
      <c r="T91" s="84" t="s">
        <v>12</v>
      </c>
      <c r="U91" s="41" t="s">
        <v>12</v>
      </c>
      <c r="V91" s="41" t="s">
        <v>12</v>
      </c>
      <c r="W91" s="41" t="s">
        <v>12</v>
      </c>
      <c r="X91" s="84" t="s">
        <v>12</v>
      </c>
      <c r="Y91" s="87" t="s">
        <v>12</v>
      </c>
      <c r="Z91" s="84" t="s">
        <v>12</v>
      </c>
      <c r="AA91" s="41" t="s">
        <v>12</v>
      </c>
      <c r="AB91" s="41" t="s">
        <v>12</v>
      </c>
      <c r="AC91" s="41" t="s">
        <v>12</v>
      </c>
      <c r="AD91" s="88" t="s">
        <v>12</v>
      </c>
      <c r="AE91" s="87" t="s">
        <v>12</v>
      </c>
      <c r="AF91" s="41" t="s">
        <v>12</v>
      </c>
      <c r="AG91" s="89" t="s">
        <v>12</v>
      </c>
      <c r="AH91" s="41" t="s">
        <v>12</v>
      </c>
      <c r="AI91" s="41" t="s">
        <v>12</v>
      </c>
      <c r="AJ91" s="90" t="s">
        <v>12</v>
      </c>
      <c r="AK91" s="87" t="s">
        <v>12</v>
      </c>
      <c r="AL91" s="84" t="s">
        <v>12</v>
      </c>
      <c r="AM91" s="41" t="s">
        <v>12</v>
      </c>
      <c r="AN91" s="41" t="s">
        <v>12</v>
      </c>
      <c r="AO91" s="41" t="s">
        <v>12</v>
      </c>
      <c r="AP91" s="90" t="s">
        <v>12</v>
      </c>
      <c r="AR91" s="156" t="str">
        <f t="shared" si="2"/>
        <v>算数で学ぶ内容に興味がある_学習意欲</v>
      </c>
    </row>
    <row r="92" spans="1:44">
      <c r="A92" s="36">
        <v>1</v>
      </c>
      <c r="B92" s="54">
        <v>1</v>
      </c>
      <c r="C92" s="54"/>
      <c r="D92" s="42" t="s">
        <v>197</v>
      </c>
      <c r="E92" s="43"/>
      <c r="F92" s="44" t="s">
        <v>198</v>
      </c>
      <c r="G92" s="66" t="s">
        <v>968</v>
      </c>
      <c r="H92" s="72">
        <v>1</v>
      </c>
      <c r="I92" s="42" t="s">
        <v>968</v>
      </c>
      <c r="J92" s="42">
        <v>1</v>
      </c>
      <c r="K92" s="42" t="s">
        <v>968</v>
      </c>
      <c r="L92" s="72">
        <v>1</v>
      </c>
      <c r="M92" s="66" t="s">
        <v>968</v>
      </c>
      <c r="N92" s="65">
        <v>1</v>
      </c>
      <c r="O92" s="42" t="s">
        <v>968</v>
      </c>
      <c r="P92" s="64">
        <v>1</v>
      </c>
      <c r="Q92" s="42" t="s">
        <v>968</v>
      </c>
      <c r="R92" s="65">
        <v>1</v>
      </c>
      <c r="S92" s="66" t="s">
        <v>968</v>
      </c>
      <c r="T92" s="72">
        <v>1</v>
      </c>
      <c r="U92" s="42" t="s">
        <v>968</v>
      </c>
      <c r="V92" s="42">
        <v>1</v>
      </c>
      <c r="W92" s="42" t="s">
        <v>968</v>
      </c>
      <c r="X92" s="72">
        <v>1</v>
      </c>
      <c r="Y92" s="66" t="s">
        <v>968</v>
      </c>
      <c r="Z92" s="72">
        <v>1</v>
      </c>
      <c r="AA92" s="42" t="s">
        <v>968</v>
      </c>
      <c r="AB92" s="64">
        <v>1</v>
      </c>
      <c r="AC92" s="42" t="s">
        <v>968</v>
      </c>
      <c r="AD92" s="67">
        <v>1</v>
      </c>
      <c r="AE92" s="66" t="s">
        <v>968</v>
      </c>
      <c r="AF92" s="42">
        <v>1</v>
      </c>
      <c r="AG92" s="68" t="s">
        <v>968</v>
      </c>
      <c r="AH92" s="64">
        <v>1</v>
      </c>
      <c r="AI92" s="42" t="s">
        <v>968</v>
      </c>
      <c r="AJ92" s="67">
        <v>1</v>
      </c>
      <c r="AK92" s="66" t="s">
        <v>968</v>
      </c>
      <c r="AL92" s="72">
        <v>1</v>
      </c>
      <c r="AM92" s="42" t="s">
        <v>968</v>
      </c>
      <c r="AN92" s="64">
        <v>1</v>
      </c>
      <c r="AO92" s="42" t="s">
        <v>968</v>
      </c>
      <c r="AP92" s="67">
        <v>1</v>
      </c>
      <c r="AR92" s="156" t="str">
        <f t="shared" si="2"/>
        <v>楽しい、好き_勉強</v>
      </c>
    </row>
    <row r="93" spans="1:44">
      <c r="A93" s="36">
        <v>2</v>
      </c>
      <c r="B93" s="54">
        <v>2</v>
      </c>
      <c r="C93" s="54"/>
      <c r="D93" s="42" t="s">
        <v>197</v>
      </c>
      <c r="E93" s="43"/>
      <c r="F93" s="44" t="s">
        <v>200</v>
      </c>
      <c r="G93" s="66" t="s">
        <v>968</v>
      </c>
      <c r="H93" s="72">
        <v>2</v>
      </c>
      <c r="I93" s="42" t="s">
        <v>968</v>
      </c>
      <c r="J93" s="42">
        <v>2</v>
      </c>
      <c r="K93" s="42" t="s">
        <v>968</v>
      </c>
      <c r="L93" s="72">
        <v>2</v>
      </c>
      <c r="M93" s="66" t="s">
        <v>968</v>
      </c>
      <c r="N93" s="65">
        <v>2</v>
      </c>
      <c r="O93" s="42" t="s">
        <v>968</v>
      </c>
      <c r="P93" s="64">
        <v>2</v>
      </c>
      <c r="Q93" s="42" t="s">
        <v>968</v>
      </c>
      <c r="R93" s="65">
        <v>2</v>
      </c>
      <c r="S93" s="66" t="s">
        <v>968</v>
      </c>
      <c r="T93" s="72">
        <v>2</v>
      </c>
      <c r="U93" s="42" t="s">
        <v>968</v>
      </c>
      <c r="V93" s="42">
        <v>2</v>
      </c>
      <c r="W93" s="42" t="s">
        <v>968</v>
      </c>
      <c r="X93" s="72">
        <v>2</v>
      </c>
      <c r="Y93" s="66" t="s">
        <v>968</v>
      </c>
      <c r="Z93" s="72">
        <v>2</v>
      </c>
      <c r="AA93" s="42" t="s">
        <v>968</v>
      </c>
      <c r="AB93" s="64">
        <v>2</v>
      </c>
      <c r="AC93" s="42" t="s">
        <v>968</v>
      </c>
      <c r="AD93" s="67">
        <v>2</v>
      </c>
      <c r="AE93" s="66" t="s">
        <v>968</v>
      </c>
      <c r="AF93" s="42">
        <v>2</v>
      </c>
      <c r="AG93" s="68" t="s">
        <v>968</v>
      </c>
      <c r="AH93" s="64">
        <v>2</v>
      </c>
      <c r="AI93" s="42" t="s">
        <v>968</v>
      </c>
      <c r="AJ93" s="67">
        <v>2</v>
      </c>
      <c r="AK93" s="66" t="s">
        <v>968</v>
      </c>
      <c r="AL93" s="72">
        <v>2</v>
      </c>
      <c r="AM93" s="42" t="s">
        <v>968</v>
      </c>
      <c r="AN93" s="64">
        <v>2</v>
      </c>
      <c r="AO93" s="42" t="s">
        <v>968</v>
      </c>
      <c r="AP93" s="67">
        <v>2</v>
      </c>
      <c r="AR93" s="156" t="str">
        <f t="shared" si="2"/>
        <v>将来役立つ_勉強</v>
      </c>
    </row>
    <row r="94" spans="1:44">
      <c r="A94" s="36">
        <v>3</v>
      </c>
      <c r="B94" s="54">
        <v>3</v>
      </c>
      <c r="C94" s="54"/>
      <c r="D94" s="42" t="s">
        <v>197</v>
      </c>
      <c r="E94" s="43"/>
      <c r="F94" s="92" t="s">
        <v>202</v>
      </c>
      <c r="G94" s="66" t="s">
        <v>968</v>
      </c>
      <c r="H94" s="72">
        <v>3</v>
      </c>
      <c r="I94" s="42" t="s">
        <v>968</v>
      </c>
      <c r="J94" s="42">
        <v>3</v>
      </c>
      <c r="K94" s="42" t="s">
        <v>968</v>
      </c>
      <c r="L94" s="72">
        <v>3</v>
      </c>
      <c r="M94" s="66" t="s">
        <v>968</v>
      </c>
      <c r="N94" s="65">
        <v>3</v>
      </c>
      <c r="O94" s="42" t="s">
        <v>968</v>
      </c>
      <c r="P94" s="64">
        <v>3</v>
      </c>
      <c r="Q94" s="42" t="s">
        <v>968</v>
      </c>
      <c r="R94" s="65">
        <v>3</v>
      </c>
      <c r="S94" s="66" t="s">
        <v>968</v>
      </c>
      <c r="T94" s="72">
        <v>3</v>
      </c>
      <c r="U94" s="42" t="s">
        <v>968</v>
      </c>
      <c r="V94" s="42">
        <v>3</v>
      </c>
      <c r="W94" s="42" t="s">
        <v>968</v>
      </c>
      <c r="X94" s="72">
        <v>3</v>
      </c>
      <c r="Y94" s="66" t="s">
        <v>968</v>
      </c>
      <c r="Z94" s="72">
        <v>3</v>
      </c>
      <c r="AA94" s="42" t="s">
        <v>968</v>
      </c>
      <c r="AB94" s="64">
        <v>3</v>
      </c>
      <c r="AC94" s="42" t="s">
        <v>968</v>
      </c>
      <c r="AD94" s="67">
        <v>3</v>
      </c>
      <c r="AE94" s="66" t="s">
        <v>968</v>
      </c>
      <c r="AF94" s="42">
        <v>3</v>
      </c>
      <c r="AG94" s="68" t="s">
        <v>968</v>
      </c>
      <c r="AH94" s="64">
        <v>3</v>
      </c>
      <c r="AI94" s="42" t="s">
        <v>968</v>
      </c>
      <c r="AJ94" s="67">
        <v>3</v>
      </c>
      <c r="AK94" s="66" t="s">
        <v>968</v>
      </c>
      <c r="AL94" s="72">
        <v>3</v>
      </c>
      <c r="AM94" s="42" t="s">
        <v>968</v>
      </c>
      <c r="AN94" s="64">
        <v>3</v>
      </c>
      <c r="AO94" s="42" t="s">
        <v>968</v>
      </c>
      <c r="AP94" s="67">
        <v>3</v>
      </c>
      <c r="AR94" s="156" t="str">
        <f t="shared" si="2"/>
        <v>先生や家族にほめられる_勉強</v>
      </c>
    </row>
    <row r="95" spans="1:44">
      <c r="A95" s="36">
        <v>4</v>
      </c>
      <c r="B95" s="54">
        <v>4</v>
      </c>
      <c r="C95" s="54"/>
      <c r="D95" s="42" t="s">
        <v>197</v>
      </c>
      <c r="E95" s="43"/>
      <c r="F95" s="44" t="s">
        <v>204</v>
      </c>
      <c r="G95" s="66" t="s">
        <v>968</v>
      </c>
      <c r="H95" s="72">
        <v>4</v>
      </c>
      <c r="I95" s="42" t="s">
        <v>968</v>
      </c>
      <c r="J95" s="42">
        <v>4</v>
      </c>
      <c r="K95" s="81" t="s">
        <v>12</v>
      </c>
      <c r="L95" s="93" t="s">
        <v>12</v>
      </c>
      <c r="M95" s="66" t="s">
        <v>968</v>
      </c>
      <c r="N95" s="65">
        <v>4</v>
      </c>
      <c r="O95" s="42" t="s">
        <v>968</v>
      </c>
      <c r="P95" s="64">
        <v>4</v>
      </c>
      <c r="Q95" s="81" t="s">
        <v>12</v>
      </c>
      <c r="R95" s="82" t="s">
        <v>12</v>
      </c>
      <c r="S95" s="66" t="s">
        <v>968</v>
      </c>
      <c r="T95" s="72">
        <v>4</v>
      </c>
      <c r="U95" s="42" t="s">
        <v>968</v>
      </c>
      <c r="V95" s="42">
        <v>4</v>
      </c>
      <c r="W95" s="81" t="s">
        <v>12</v>
      </c>
      <c r="X95" s="93" t="s">
        <v>12</v>
      </c>
      <c r="Y95" s="66" t="s">
        <v>968</v>
      </c>
      <c r="Z95" s="72">
        <v>4</v>
      </c>
      <c r="AA95" s="42" t="s">
        <v>968</v>
      </c>
      <c r="AB95" s="64">
        <v>4</v>
      </c>
      <c r="AC95" s="81" t="s">
        <v>12</v>
      </c>
      <c r="AD95" s="94" t="s">
        <v>12</v>
      </c>
      <c r="AE95" s="66" t="s">
        <v>968</v>
      </c>
      <c r="AF95" s="42">
        <v>4</v>
      </c>
      <c r="AG95" s="68" t="s">
        <v>968</v>
      </c>
      <c r="AH95" s="64">
        <v>4</v>
      </c>
      <c r="AI95" s="81" t="s">
        <v>12</v>
      </c>
      <c r="AJ95" s="94" t="s">
        <v>12</v>
      </c>
      <c r="AK95" s="66" t="s">
        <v>968</v>
      </c>
      <c r="AL95" s="72">
        <v>4</v>
      </c>
      <c r="AM95" s="42" t="s">
        <v>968</v>
      </c>
      <c r="AN95" s="64">
        <v>4</v>
      </c>
      <c r="AO95" s="81" t="s">
        <v>12</v>
      </c>
      <c r="AP95" s="94" t="s">
        <v>12</v>
      </c>
      <c r="AR95" s="156" t="str">
        <f t="shared" si="2"/>
        <v>友達に認められる_勉強</v>
      </c>
    </row>
    <row r="96" spans="1:44">
      <c r="A96" s="36">
        <v>5</v>
      </c>
      <c r="B96" s="54"/>
      <c r="C96" s="54"/>
      <c r="D96" s="55"/>
      <c r="E96" s="43"/>
      <c r="F96" s="56" t="s">
        <v>206</v>
      </c>
      <c r="G96" s="57" t="s">
        <v>12</v>
      </c>
      <c r="H96" s="58" t="s">
        <v>12</v>
      </c>
      <c r="I96" s="55" t="s">
        <v>12</v>
      </c>
      <c r="J96" s="55" t="s">
        <v>12</v>
      </c>
      <c r="K96" s="55" t="s">
        <v>12</v>
      </c>
      <c r="L96" s="58" t="s">
        <v>12</v>
      </c>
      <c r="M96" s="57" t="s">
        <v>12</v>
      </c>
      <c r="N96" s="58" t="s">
        <v>12</v>
      </c>
      <c r="O96" s="55" t="s">
        <v>12</v>
      </c>
      <c r="P96" s="59" t="s">
        <v>12</v>
      </c>
      <c r="Q96" s="55" t="s">
        <v>12</v>
      </c>
      <c r="R96" s="60" t="s">
        <v>12</v>
      </c>
      <c r="S96" s="57" t="s">
        <v>12</v>
      </c>
      <c r="T96" s="58" t="s">
        <v>12</v>
      </c>
      <c r="U96" s="55" t="s">
        <v>12</v>
      </c>
      <c r="V96" s="55" t="s">
        <v>12</v>
      </c>
      <c r="W96" s="55" t="s">
        <v>12</v>
      </c>
      <c r="X96" s="58" t="s">
        <v>12</v>
      </c>
      <c r="Y96" s="57" t="s">
        <v>12</v>
      </c>
      <c r="Z96" s="58" t="s">
        <v>12</v>
      </c>
      <c r="AA96" s="55" t="s">
        <v>12</v>
      </c>
      <c r="AB96" s="59" t="s">
        <v>12</v>
      </c>
      <c r="AC96" s="55" t="s">
        <v>12</v>
      </c>
      <c r="AD96" s="61" t="s">
        <v>12</v>
      </c>
      <c r="AE96" s="57" t="s">
        <v>12</v>
      </c>
      <c r="AF96" s="55" t="s">
        <v>12</v>
      </c>
      <c r="AG96" s="62" t="s">
        <v>12</v>
      </c>
      <c r="AH96" s="59" t="s">
        <v>12</v>
      </c>
      <c r="AI96" s="55" t="s">
        <v>12</v>
      </c>
      <c r="AJ96" s="61" t="s">
        <v>12</v>
      </c>
      <c r="AK96" s="57" t="s">
        <v>12</v>
      </c>
      <c r="AL96" s="58" t="s">
        <v>12</v>
      </c>
      <c r="AM96" s="55" t="s">
        <v>12</v>
      </c>
      <c r="AN96" s="59" t="s">
        <v>12</v>
      </c>
      <c r="AO96" s="55" t="s">
        <v>12</v>
      </c>
      <c r="AP96" s="61" t="s">
        <v>12</v>
      </c>
      <c r="AR96" s="156" t="str">
        <f t="shared" si="2"/>
        <v>勉強のやり方_</v>
      </c>
    </row>
    <row r="97" spans="1:44">
      <c r="A97" s="36">
        <v>30</v>
      </c>
      <c r="B97" s="54"/>
      <c r="C97" s="54"/>
      <c r="D97" s="55"/>
      <c r="E97" s="43"/>
      <c r="F97" s="95" t="s">
        <v>207</v>
      </c>
      <c r="G97" s="62" t="s">
        <v>12</v>
      </c>
      <c r="H97" s="58" t="s">
        <v>12</v>
      </c>
      <c r="I97" s="55" t="s">
        <v>12</v>
      </c>
      <c r="J97" s="55" t="s">
        <v>12</v>
      </c>
      <c r="K97" s="55" t="s">
        <v>12</v>
      </c>
      <c r="L97" s="60" t="s">
        <v>12</v>
      </c>
      <c r="M97" s="57" t="s">
        <v>12</v>
      </c>
      <c r="N97" s="58" t="s">
        <v>12</v>
      </c>
      <c r="O97" s="55" t="s">
        <v>12</v>
      </c>
      <c r="P97" s="59" t="s">
        <v>12</v>
      </c>
      <c r="Q97" s="55" t="s">
        <v>12</v>
      </c>
      <c r="R97" s="60" t="s">
        <v>12</v>
      </c>
      <c r="S97" s="57" t="s">
        <v>12</v>
      </c>
      <c r="T97" s="58" t="s">
        <v>12</v>
      </c>
      <c r="U97" s="55" t="s">
        <v>12</v>
      </c>
      <c r="V97" s="59" t="s">
        <v>12</v>
      </c>
      <c r="W97" s="55" t="s">
        <v>12</v>
      </c>
      <c r="X97" s="60" t="s">
        <v>12</v>
      </c>
      <c r="Y97" s="57" t="s">
        <v>12</v>
      </c>
      <c r="Z97" s="58" t="s">
        <v>12</v>
      </c>
      <c r="AA97" s="55" t="s">
        <v>12</v>
      </c>
      <c r="AB97" s="59" t="s">
        <v>12</v>
      </c>
      <c r="AC97" s="55" t="s">
        <v>12</v>
      </c>
      <c r="AD97" s="61" t="s">
        <v>12</v>
      </c>
      <c r="AE97" s="57" t="s">
        <v>12</v>
      </c>
      <c r="AF97" s="55" t="s">
        <v>12</v>
      </c>
      <c r="AG97" s="62" t="s">
        <v>12</v>
      </c>
      <c r="AH97" s="59" t="s">
        <v>12</v>
      </c>
      <c r="AI97" s="55" t="s">
        <v>12</v>
      </c>
      <c r="AJ97" s="61" t="s">
        <v>12</v>
      </c>
      <c r="AK97" s="57" t="s">
        <v>12</v>
      </c>
      <c r="AL97" s="58" t="s">
        <v>12</v>
      </c>
      <c r="AM97" s="55" t="s">
        <v>12</v>
      </c>
      <c r="AN97" s="59" t="s">
        <v>12</v>
      </c>
      <c r="AO97" s="55" t="s">
        <v>12</v>
      </c>
      <c r="AP97" s="61" t="s">
        <v>12</v>
      </c>
      <c r="AR97" s="156" t="str">
        <f t="shared" si="2"/>
        <v>自分自身_</v>
      </c>
    </row>
    <row r="98" spans="1:44">
      <c r="A98" s="36">
        <v>43</v>
      </c>
      <c r="B98" s="54">
        <v>41</v>
      </c>
      <c r="C98" s="54"/>
      <c r="D98" s="42" t="s">
        <v>208</v>
      </c>
      <c r="E98" s="43"/>
      <c r="F98" s="92" t="s">
        <v>209</v>
      </c>
      <c r="G98" s="68" t="s">
        <v>968</v>
      </c>
      <c r="H98" s="65">
        <v>54</v>
      </c>
      <c r="I98" s="42" t="s">
        <v>968</v>
      </c>
      <c r="J98" s="64">
        <v>41</v>
      </c>
      <c r="K98" s="42" t="s">
        <v>968</v>
      </c>
      <c r="L98" s="65">
        <v>36</v>
      </c>
      <c r="M98" s="66" t="s">
        <v>968</v>
      </c>
      <c r="N98" s="65">
        <v>41</v>
      </c>
      <c r="O98" s="42" t="s">
        <v>968</v>
      </c>
      <c r="P98" s="64">
        <v>37</v>
      </c>
      <c r="Q98" s="42" t="s">
        <v>968</v>
      </c>
      <c r="R98" s="65">
        <v>36</v>
      </c>
      <c r="S98" s="66" t="s">
        <v>968</v>
      </c>
      <c r="T98" s="65">
        <v>37</v>
      </c>
      <c r="U98" s="42" t="s">
        <v>968</v>
      </c>
      <c r="V98" s="64">
        <v>37</v>
      </c>
      <c r="W98" s="42" t="s">
        <v>968</v>
      </c>
      <c r="X98" s="65">
        <v>41</v>
      </c>
      <c r="Y98" s="66" t="s">
        <v>968</v>
      </c>
      <c r="Z98" s="65">
        <v>37</v>
      </c>
      <c r="AA98" s="42" t="s">
        <v>968</v>
      </c>
      <c r="AB98" s="64">
        <v>42</v>
      </c>
      <c r="AC98" s="42" t="s">
        <v>968</v>
      </c>
      <c r="AD98" s="67">
        <v>36</v>
      </c>
      <c r="AE98" s="66" t="s">
        <v>968</v>
      </c>
      <c r="AF98" s="64">
        <v>42</v>
      </c>
      <c r="AG98" s="68" t="s">
        <v>968</v>
      </c>
      <c r="AH98" s="64">
        <v>37</v>
      </c>
      <c r="AI98" s="42" t="s">
        <v>968</v>
      </c>
      <c r="AJ98" s="67">
        <v>36</v>
      </c>
      <c r="AK98" s="66" t="s">
        <v>968</v>
      </c>
      <c r="AL98" s="65">
        <v>37</v>
      </c>
      <c r="AM98" s="42" t="s">
        <v>968</v>
      </c>
      <c r="AN98" s="64">
        <v>37</v>
      </c>
      <c r="AO98" s="42" t="s">
        <v>968</v>
      </c>
      <c r="AP98" s="67">
        <v>41</v>
      </c>
      <c r="AR98" s="156" t="str">
        <f t="shared" si="2"/>
        <v>よいところがある_自分</v>
      </c>
    </row>
    <row r="99" spans="1:44">
      <c r="A99" s="36">
        <v>44</v>
      </c>
      <c r="B99" s="54">
        <v>42</v>
      </c>
      <c r="C99" s="54"/>
      <c r="D99" s="42" t="s">
        <v>208</v>
      </c>
      <c r="E99" s="43"/>
      <c r="F99" s="92" t="s">
        <v>211</v>
      </c>
      <c r="G99" s="68" t="s">
        <v>968</v>
      </c>
      <c r="H99" s="65">
        <v>55</v>
      </c>
      <c r="I99" s="42" t="s">
        <v>968</v>
      </c>
      <c r="J99" s="64">
        <v>42</v>
      </c>
      <c r="K99" s="42" t="s">
        <v>968</v>
      </c>
      <c r="L99" s="65">
        <v>37</v>
      </c>
      <c r="M99" s="66" t="s">
        <v>968</v>
      </c>
      <c r="N99" s="65">
        <v>42</v>
      </c>
      <c r="O99" s="42" t="s">
        <v>968</v>
      </c>
      <c r="P99" s="64">
        <v>38</v>
      </c>
      <c r="Q99" s="42" t="s">
        <v>968</v>
      </c>
      <c r="R99" s="65">
        <v>37</v>
      </c>
      <c r="S99" s="66" t="s">
        <v>968</v>
      </c>
      <c r="T99" s="65">
        <v>38</v>
      </c>
      <c r="U99" s="42" t="s">
        <v>968</v>
      </c>
      <c r="V99" s="64">
        <v>38</v>
      </c>
      <c r="W99" s="42" t="s">
        <v>968</v>
      </c>
      <c r="X99" s="65">
        <v>42</v>
      </c>
      <c r="Y99" s="66" t="s">
        <v>968</v>
      </c>
      <c r="Z99" s="65">
        <v>38</v>
      </c>
      <c r="AA99" s="42" t="s">
        <v>968</v>
      </c>
      <c r="AB99" s="64">
        <v>43</v>
      </c>
      <c r="AC99" s="42" t="s">
        <v>968</v>
      </c>
      <c r="AD99" s="67">
        <v>37</v>
      </c>
      <c r="AE99" s="66" t="s">
        <v>968</v>
      </c>
      <c r="AF99" s="64">
        <v>43</v>
      </c>
      <c r="AG99" s="68" t="s">
        <v>968</v>
      </c>
      <c r="AH99" s="64">
        <v>38</v>
      </c>
      <c r="AI99" s="42" t="s">
        <v>968</v>
      </c>
      <c r="AJ99" s="67">
        <v>37</v>
      </c>
      <c r="AK99" s="66" t="s">
        <v>968</v>
      </c>
      <c r="AL99" s="65">
        <v>38</v>
      </c>
      <c r="AM99" s="42" t="s">
        <v>968</v>
      </c>
      <c r="AN99" s="64">
        <v>38</v>
      </c>
      <c r="AO99" s="42" t="s">
        <v>968</v>
      </c>
      <c r="AP99" s="67">
        <v>42</v>
      </c>
      <c r="AR99" s="156" t="str">
        <f t="shared" si="2"/>
        <v>難しいことにも挑戦する_自分</v>
      </c>
    </row>
    <row r="100" spans="1:44">
      <c r="A100" s="36">
        <v>45</v>
      </c>
      <c r="B100" s="54">
        <v>43</v>
      </c>
      <c r="C100" s="54"/>
      <c r="D100" s="42" t="s">
        <v>208</v>
      </c>
      <c r="E100" s="43"/>
      <c r="F100" s="92" t="s">
        <v>213</v>
      </c>
      <c r="G100" s="68" t="s">
        <v>968</v>
      </c>
      <c r="H100" s="65">
        <v>56</v>
      </c>
      <c r="I100" s="42" t="s">
        <v>968</v>
      </c>
      <c r="J100" s="64">
        <v>43</v>
      </c>
      <c r="K100" s="42" t="s">
        <v>968</v>
      </c>
      <c r="L100" s="65">
        <v>38</v>
      </c>
      <c r="M100" s="66" t="s">
        <v>968</v>
      </c>
      <c r="N100" s="65">
        <v>43</v>
      </c>
      <c r="O100" s="42" t="s">
        <v>968</v>
      </c>
      <c r="P100" s="64">
        <v>39</v>
      </c>
      <c r="Q100" s="42" t="s">
        <v>968</v>
      </c>
      <c r="R100" s="64">
        <v>38</v>
      </c>
      <c r="S100" s="66" t="s">
        <v>968</v>
      </c>
      <c r="T100" s="65">
        <v>39</v>
      </c>
      <c r="U100" s="42" t="s">
        <v>968</v>
      </c>
      <c r="V100" s="64">
        <v>39</v>
      </c>
      <c r="W100" s="42" t="s">
        <v>968</v>
      </c>
      <c r="X100" s="65">
        <v>43</v>
      </c>
      <c r="Y100" s="66" t="s">
        <v>968</v>
      </c>
      <c r="Z100" s="65">
        <v>39</v>
      </c>
      <c r="AA100" s="42" t="s">
        <v>968</v>
      </c>
      <c r="AB100" s="64">
        <v>44</v>
      </c>
      <c r="AC100" s="42" t="s">
        <v>968</v>
      </c>
      <c r="AD100" s="67">
        <v>38</v>
      </c>
      <c r="AE100" s="66" t="s">
        <v>968</v>
      </c>
      <c r="AF100" s="64">
        <v>44</v>
      </c>
      <c r="AG100" s="68" t="s">
        <v>968</v>
      </c>
      <c r="AH100" s="64">
        <v>39</v>
      </c>
      <c r="AI100" s="42" t="s">
        <v>968</v>
      </c>
      <c r="AJ100" s="67">
        <v>38</v>
      </c>
      <c r="AK100" s="66" t="s">
        <v>968</v>
      </c>
      <c r="AL100" s="65">
        <v>39</v>
      </c>
      <c r="AM100" s="42" t="s">
        <v>968</v>
      </c>
      <c r="AN100" s="64">
        <v>39</v>
      </c>
      <c r="AO100" s="42" t="s">
        <v>968</v>
      </c>
      <c r="AP100" s="67">
        <v>43</v>
      </c>
      <c r="AR100" s="156" t="str">
        <f t="shared" si="2"/>
        <v>地域の歴史や自然に関心がある_自分</v>
      </c>
    </row>
    <row r="101" spans="1:44">
      <c r="A101" s="36">
        <v>46</v>
      </c>
      <c r="B101" s="54">
        <v>44</v>
      </c>
      <c r="C101" s="54"/>
      <c r="D101" s="42" t="s">
        <v>208</v>
      </c>
      <c r="E101" s="43"/>
      <c r="F101" s="92" t="s">
        <v>215</v>
      </c>
      <c r="G101" s="68" t="s">
        <v>968</v>
      </c>
      <c r="H101" s="65">
        <v>57</v>
      </c>
      <c r="I101" s="42" t="s">
        <v>968</v>
      </c>
      <c r="J101" s="64">
        <v>44</v>
      </c>
      <c r="K101" s="42" t="s">
        <v>968</v>
      </c>
      <c r="L101" s="65">
        <v>39</v>
      </c>
      <c r="M101" s="66" t="s">
        <v>968</v>
      </c>
      <c r="N101" s="65">
        <v>44</v>
      </c>
      <c r="O101" s="42" t="s">
        <v>968</v>
      </c>
      <c r="P101" s="64">
        <v>40</v>
      </c>
      <c r="Q101" s="42" t="s">
        <v>968</v>
      </c>
      <c r="R101" s="64">
        <v>39</v>
      </c>
      <c r="S101" s="66" t="s">
        <v>968</v>
      </c>
      <c r="T101" s="65">
        <v>40</v>
      </c>
      <c r="U101" s="42" t="s">
        <v>968</v>
      </c>
      <c r="V101" s="64">
        <v>40</v>
      </c>
      <c r="W101" s="42" t="s">
        <v>968</v>
      </c>
      <c r="X101" s="65">
        <v>44</v>
      </c>
      <c r="Y101" s="66" t="s">
        <v>968</v>
      </c>
      <c r="Z101" s="65">
        <v>40</v>
      </c>
      <c r="AA101" s="42" t="s">
        <v>968</v>
      </c>
      <c r="AB101" s="64">
        <v>45</v>
      </c>
      <c r="AC101" s="42" t="s">
        <v>968</v>
      </c>
      <c r="AD101" s="67">
        <v>39</v>
      </c>
      <c r="AE101" s="66" t="s">
        <v>968</v>
      </c>
      <c r="AF101" s="64">
        <v>45</v>
      </c>
      <c r="AG101" s="68" t="s">
        <v>968</v>
      </c>
      <c r="AH101" s="64">
        <v>40</v>
      </c>
      <c r="AI101" s="42" t="s">
        <v>968</v>
      </c>
      <c r="AJ101" s="67">
        <v>39</v>
      </c>
      <c r="AK101" s="66" t="s">
        <v>968</v>
      </c>
      <c r="AL101" s="65">
        <v>40</v>
      </c>
      <c r="AM101" s="42" t="s">
        <v>968</v>
      </c>
      <c r="AN101" s="64">
        <v>40</v>
      </c>
      <c r="AO101" s="42" t="s">
        <v>968</v>
      </c>
      <c r="AP101" s="67">
        <v>44</v>
      </c>
      <c r="AR101" s="156" t="str">
        <f t="shared" ref="AR101:AR132" si="3">F101&amp;"_"&amp;D101</f>
        <v>夢や目標を持っている_自分</v>
      </c>
    </row>
    <row r="102" spans="1:44">
      <c r="A102" s="36">
        <v>47</v>
      </c>
      <c r="B102" s="54">
        <v>45</v>
      </c>
      <c r="C102" s="54"/>
      <c r="D102" s="42" t="s">
        <v>208</v>
      </c>
      <c r="E102" s="43"/>
      <c r="F102" s="92" t="s">
        <v>217</v>
      </c>
      <c r="G102" s="68" t="s">
        <v>968</v>
      </c>
      <c r="H102" s="65">
        <v>59</v>
      </c>
      <c r="I102" s="42" t="s">
        <v>968</v>
      </c>
      <c r="J102" s="64">
        <v>45</v>
      </c>
      <c r="K102" s="81" t="s">
        <v>12</v>
      </c>
      <c r="L102" s="82" t="s">
        <v>12</v>
      </c>
      <c r="M102" s="66" t="s">
        <v>968</v>
      </c>
      <c r="N102" s="65">
        <v>46</v>
      </c>
      <c r="O102" s="42" t="s">
        <v>968</v>
      </c>
      <c r="P102" s="64">
        <v>41</v>
      </c>
      <c r="Q102" s="81" t="s">
        <v>12</v>
      </c>
      <c r="R102" s="82" t="s">
        <v>12</v>
      </c>
      <c r="S102" s="66" t="s">
        <v>968</v>
      </c>
      <c r="T102" s="65">
        <v>42</v>
      </c>
      <c r="U102" s="42" t="s">
        <v>968</v>
      </c>
      <c r="V102" s="64">
        <v>41</v>
      </c>
      <c r="W102" s="81" t="s">
        <v>12</v>
      </c>
      <c r="X102" s="82" t="s">
        <v>12</v>
      </c>
      <c r="Y102" s="66" t="s">
        <v>968</v>
      </c>
      <c r="Z102" s="65">
        <v>42</v>
      </c>
      <c r="AA102" s="42" t="s">
        <v>968</v>
      </c>
      <c r="AB102" s="64">
        <v>46</v>
      </c>
      <c r="AC102" s="81" t="s">
        <v>12</v>
      </c>
      <c r="AD102" s="94" t="s">
        <v>12</v>
      </c>
      <c r="AE102" s="66" t="s">
        <v>968</v>
      </c>
      <c r="AF102" s="64">
        <v>47</v>
      </c>
      <c r="AG102" s="68" t="s">
        <v>968</v>
      </c>
      <c r="AH102" s="64">
        <v>41</v>
      </c>
      <c r="AI102" s="81" t="s">
        <v>12</v>
      </c>
      <c r="AJ102" s="94" t="s">
        <v>12</v>
      </c>
      <c r="AK102" s="66" t="s">
        <v>968</v>
      </c>
      <c r="AL102" s="65">
        <v>42</v>
      </c>
      <c r="AM102" s="42" t="s">
        <v>968</v>
      </c>
      <c r="AN102" s="64">
        <v>41</v>
      </c>
      <c r="AO102" s="81" t="s">
        <v>12</v>
      </c>
      <c r="AP102" s="94" t="s">
        <v>12</v>
      </c>
      <c r="AR102" s="156" t="str">
        <f t="shared" si="3"/>
        <v>友達に認められることは大事である_自分</v>
      </c>
    </row>
    <row r="103" spans="1:44">
      <c r="A103" s="36">
        <v>48</v>
      </c>
      <c r="B103" s="54">
        <v>46</v>
      </c>
      <c r="C103" s="54"/>
      <c r="D103" s="42" t="s">
        <v>208</v>
      </c>
      <c r="E103" s="43"/>
      <c r="F103" s="92" t="s">
        <v>219</v>
      </c>
      <c r="G103" s="68" t="s">
        <v>968</v>
      </c>
      <c r="H103" s="65">
        <v>60</v>
      </c>
      <c r="I103" s="42" t="s">
        <v>968</v>
      </c>
      <c r="J103" s="64">
        <v>46</v>
      </c>
      <c r="K103" s="81" t="s">
        <v>12</v>
      </c>
      <c r="L103" s="82" t="s">
        <v>12</v>
      </c>
      <c r="M103" s="66" t="s">
        <v>968</v>
      </c>
      <c r="N103" s="65">
        <v>47</v>
      </c>
      <c r="O103" s="42" t="s">
        <v>968</v>
      </c>
      <c r="P103" s="64">
        <v>42</v>
      </c>
      <c r="Q103" s="81" t="s">
        <v>12</v>
      </c>
      <c r="R103" s="82" t="s">
        <v>12</v>
      </c>
      <c r="S103" s="66" t="s">
        <v>968</v>
      </c>
      <c r="T103" s="65">
        <v>43</v>
      </c>
      <c r="U103" s="42" t="s">
        <v>968</v>
      </c>
      <c r="V103" s="64">
        <v>42</v>
      </c>
      <c r="W103" s="81" t="s">
        <v>12</v>
      </c>
      <c r="X103" s="82" t="s">
        <v>12</v>
      </c>
      <c r="Y103" s="66" t="s">
        <v>968</v>
      </c>
      <c r="Z103" s="65">
        <v>43</v>
      </c>
      <c r="AA103" s="42" t="s">
        <v>968</v>
      </c>
      <c r="AB103" s="64">
        <v>47</v>
      </c>
      <c r="AC103" s="81" t="s">
        <v>12</v>
      </c>
      <c r="AD103" s="94" t="s">
        <v>12</v>
      </c>
      <c r="AE103" s="66" t="s">
        <v>968</v>
      </c>
      <c r="AF103" s="64">
        <v>48</v>
      </c>
      <c r="AG103" s="68" t="s">
        <v>968</v>
      </c>
      <c r="AH103" s="64">
        <v>42</v>
      </c>
      <c r="AI103" s="81" t="s">
        <v>12</v>
      </c>
      <c r="AJ103" s="94" t="s">
        <v>12</v>
      </c>
      <c r="AK103" s="66" t="s">
        <v>968</v>
      </c>
      <c r="AL103" s="65">
        <v>43</v>
      </c>
      <c r="AM103" s="42" t="s">
        <v>968</v>
      </c>
      <c r="AN103" s="64">
        <v>42</v>
      </c>
      <c r="AO103" s="81" t="s">
        <v>12</v>
      </c>
      <c r="AP103" s="94" t="s">
        <v>12</v>
      </c>
      <c r="AR103" s="156" t="str">
        <f t="shared" si="3"/>
        <v>幼稚園に通っていた_自分</v>
      </c>
    </row>
    <row r="104" spans="1:44">
      <c r="A104" s="36">
        <v>49</v>
      </c>
      <c r="B104" s="54">
        <v>47</v>
      </c>
      <c r="C104" s="54"/>
      <c r="D104" s="42" t="s">
        <v>208</v>
      </c>
      <c r="E104" s="43"/>
      <c r="F104" s="92" t="s">
        <v>221</v>
      </c>
      <c r="G104" s="68" t="s">
        <v>968</v>
      </c>
      <c r="H104" s="65">
        <v>61</v>
      </c>
      <c r="I104" s="42" t="s">
        <v>968</v>
      </c>
      <c r="J104" s="64">
        <v>47</v>
      </c>
      <c r="K104" s="81" t="s">
        <v>12</v>
      </c>
      <c r="L104" s="82" t="s">
        <v>12</v>
      </c>
      <c r="M104" s="66" t="s">
        <v>968</v>
      </c>
      <c r="N104" s="65">
        <v>48</v>
      </c>
      <c r="O104" s="42" t="s">
        <v>968</v>
      </c>
      <c r="P104" s="64">
        <v>43</v>
      </c>
      <c r="Q104" s="81" t="s">
        <v>12</v>
      </c>
      <c r="R104" s="82" t="s">
        <v>12</v>
      </c>
      <c r="S104" s="66" t="s">
        <v>968</v>
      </c>
      <c r="T104" s="65">
        <v>44</v>
      </c>
      <c r="U104" s="42" t="s">
        <v>968</v>
      </c>
      <c r="V104" s="64">
        <v>43</v>
      </c>
      <c r="W104" s="81" t="s">
        <v>12</v>
      </c>
      <c r="X104" s="82" t="s">
        <v>12</v>
      </c>
      <c r="Y104" s="66" t="s">
        <v>968</v>
      </c>
      <c r="Z104" s="65">
        <v>44</v>
      </c>
      <c r="AA104" s="42" t="s">
        <v>968</v>
      </c>
      <c r="AB104" s="64">
        <v>48</v>
      </c>
      <c r="AC104" s="81" t="s">
        <v>12</v>
      </c>
      <c r="AD104" s="94" t="s">
        <v>12</v>
      </c>
      <c r="AE104" s="66" t="s">
        <v>968</v>
      </c>
      <c r="AF104" s="64">
        <v>49</v>
      </c>
      <c r="AG104" s="68" t="s">
        <v>968</v>
      </c>
      <c r="AH104" s="64">
        <v>43</v>
      </c>
      <c r="AI104" s="81" t="s">
        <v>12</v>
      </c>
      <c r="AJ104" s="94" t="s">
        <v>12</v>
      </c>
      <c r="AK104" s="66" t="s">
        <v>968</v>
      </c>
      <c r="AL104" s="65">
        <v>44</v>
      </c>
      <c r="AM104" s="42" t="s">
        <v>968</v>
      </c>
      <c r="AN104" s="64">
        <v>43</v>
      </c>
      <c r="AO104" s="81" t="s">
        <v>12</v>
      </c>
      <c r="AP104" s="94" t="s">
        <v>12</v>
      </c>
      <c r="AR104" s="156" t="str">
        <f t="shared" si="3"/>
        <v>保育園に通っていた_自分</v>
      </c>
    </row>
    <row r="105" spans="1:44">
      <c r="A105" s="36">
        <v>50</v>
      </c>
      <c r="B105" s="54"/>
      <c r="C105" s="54"/>
      <c r="D105" s="42"/>
      <c r="E105" s="43"/>
      <c r="F105" s="44" t="s">
        <v>223</v>
      </c>
      <c r="G105" s="66" t="s">
        <v>968</v>
      </c>
      <c r="H105" s="65">
        <v>58</v>
      </c>
      <c r="I105" s="42" t="s">
        <v>12</v>
      </c>
      <c r="J105" s="64" t="s">
        <v>12</v>
      </c>
      <c r="K105" s="42" t="s">
        <v>968</v>
      </c>
      <c r="L105" s="96">
        <v>40</v>
      </c>
      <c r="M105" s="66" t="s">
        <v>968</v>
      </c>
      <c r="N105" s="65">
        <v>45</v>
      </c>
      <c r="O105" s="42" t="s">
        <v>12</v>
      </c>
      <c r="P105" s="64" t="s">
        <v>12</v>
      </c>
      <c r="Q105" s="42" t="s">
        <v>968</v>
      </c>
      <c r="R105" s="96">
        <v>41</v>
      </c>
      <c r="S105" s="66" t="s">
        <v>968</v>
      </c>
      <c r="T105" s="65">
        <v>41</v>
      </c>
      <c r="U105" s="42" t="s">
        <v>12</v>
      </c>
      <c r="V105" s="64" t="s">
        <v>12</v>
      </c>
      <c r="W105" s="42" t="s">
        <v>968</v>
      </c>
      <c r="X105" s="96">
        <v>46</v>
      </c>
      <c r="Y105" s="66" t="s">
        <v>968</v>
      </c>
      <c r="Z105" s="65">
        <v>41</v>
      </c>
      <c r="AA105" s="42" t="s">
        <v>12</v>
      </c>
      <c r="AB105" s="64" t="s">
        <v>12</v>
      </c>
      <c r="AC105" s="42" t="s">
        <v>968</v>
      </c>
      <c r="AD105" s="97">
        <v>40</v>
      </c>
      <c r="AE105" s="66" t="s">
        <v>968</v>
      </c>
      <c r="AF105" s="64">
        <v>46</v>
      </c>
      <c r="AG105" s="68" t="s">
        <v>12</v>
      </c>
      <c r="AH105" s="64" t="s">
        <v>12</v>
      </c>
      <c r="AI105" s="42" t="s">
        <v>968</v>
      </c>
      <c r="AJ105" s="97">
        <v>41</v>
      </c>
      <c r="AK105" s="66" t="s">
        <v>968</v>
      </c>
      <c r="AL105" s="65">
        <v>41</v>
      </c>
      <c r="AM105" s="42" t="s">
        <v>12</v>
      </c>
      <c r="AN105" s="64" t="s">
        <v>12</v>
      </c>
      <c r="AO105" s="98" t="s">
        <v>968</v>
      </c>
      <c r="AP105" s="97">
        <v>46</v>
      </c>
      <c r="AR105" s="156" t="str">
        <f t="shared" si="3"/>
        <v>将来どの学校まで進みたいか_</v>
      </c>
    </row>
    <row r="106" spans="1:44">
      <c r="A106" s="36">
        <v>51</v>
      </c>
      <c r="B106" s="54"/>
      <c r="C106" s="54"/>
      <c r="D106" s="42"/>
      <c r="E106" s="43"/>
      <c r="F106" s="44" t="s">
        <v>224</v>
      </c>
      <c r="G106" s="66" t="s">
        <v>12</v>
      </c>
      <c r="H106" s="65" t="s">
        <v>12</v>
      </c>
      <c r="I106" s="42" t="s">
        <v>12</v>
      </c>
      <c r="J106" s="64" t="s">
        <v>12</v>
      </c>
      <c r="K106" s="98" t="s">
        <v>12</v>
      </c>
      <c r="L106" s="96" t="s">
        <v>12</v>
      </c>
      <c r="M106" s="66" t="s">
        <v>12</v>
      </c>
      <c r="N106" s="65" t="s">
        <v>12</v>
      </c>
      <c r="O106" s="42" t="s">
        <v>12</v>
      </c>
      <c r="P106" s="64" t="s">
        <v>12</v>
      </c>
      <c r="Q106" s="42" t="s">
        <v>968</v>
      </c>
      <c r="R106" s="96">
        <v>40</v>
      </c>
      <c r="S106" s="66" t="s">
        <v>12</v>
      </c>
      <c r="T106" s="65" t="s">
        <v>12</v>
      </c>
      <c r="U106" s="42" t="s">
        <v>12</v>
      </c>
      <c r="V106" s="64" t="s">
        <v>12</v>
      </c>
      <c r="W106" s="42" t="s">
        <v>968</v>
      </c>
      <c r="X106" s="96">
        <v>45</v>
      </c>
      <c r="Y106" s="42" t="s">
        <v>12</v>
      </c>
      <c r="Z106" s="64" t="s">
        <v>12</v>
      </c>
      <c r="AA106" s="42" t="s">
        <v>12</v>
      </c>
      <c r="AB106" s="64" t="s">
        <v>12</v>
      </c>
      <c r="AC106" s="98" t="s">
        <v>12</v>
      </c>
      <c r="AD106" s="97" t="s">
        <v>12</v>
      </c>
      <c r="AE106" s="66" t="s">
        <v>12</v>
      </c>
      <c r="AF106" s="64" t="s">
        <v>12</v>
      </c>
      <c r="AG106" s="68" t="s">
        <v>12</v>
      </c>
      <c r="AH106" s="64" t="s">
        <v>12</v>
      </c>
      <c r="AI106" s="42" t="s">
        <v>968</v>
      </c>
      <c r="AJ106" s="97">
        <v>40</v>
      </c>
      <c r="AK106" s="66" t="s">
        <v>12</v>
      </c>
      <c r="AL106" s="65" t="s">
        <v>12</v>
      </c>
      <c r="AM106" s="42" t="s">
        <v>12</v>
      </c>
      <c r="AN106" s="64" t="s">
        <v>12</v>
      </c>
      <c r="AO106" s="98" t="s">
        <v>968</v>
      </c>
      <c r="AP106" s="97">
        <v>45</v>
      </c>
      <c r="AR106" s="156" t="str">
        <f t="shared" si="3"/>
        <v>将来何かの職業について働きたい_</v>
      </c>
    </row>
    <row r="107" spans="1:44">
      <c r="A107" s="36">
        <v>73</v>
      </c>
      <c r="B107" s="54"/>
      <c r="C107" s="54"/>
      <c r="D107" s="55"/>
      <c r="E107" s="43"/>
      <c r="F107" s="56" t="s">
        <v>225</v>
      </c>
      <c r="G107" s="57" t="s">
        <v>12</v>
      </c>
      <c r="H107" s="60" t="s">
        <v>12</v>
      </c>
      <c r="I107" s="55" t="s">
        <v>12</v>
      </c>
      <c r="J107" s="59" t="s">
        <v>12</v>
      </c>
      <c r="K107" s="55" t="s">
        <v>12</v>
      </c>
      <c r="L107" s="60" t="s">
        <v>12</v>
      </c>
      <c r="M107" s="57" t="s">
        <v>12</v>
      </c>
      <c r="N107" s="60" t="s">
        <v>12</v>
      </c>
      <c r="O107" s="55" t="s">
        <v>12</v>
      </c>
      <c r="P107" s="59" t="s">
        <v>12</v>
      </c>
      <c r="Q107" s="55" t="s">
        <v>12</v>
      </c>
      <c r="R107" s="60" t="s">
        <v>12</v>
      </c>
      <c r="S107" s="57" t="s">
        <v>12</v>
      </c>
      <c r="T107" s="60" t="s">
        <v>12</v>
      </c>
      <c r="U107" s="55" t="s">
        <v>12</v>
      </c>
      <c r="V107" s="59" t="s">
        <v>12</v>
      </c>
      <c r="W107" s="55" t="s">
        <v>12</v>
      </c>
      <c r="X107" s="60" t="s">
        <v>12</v>
      </c>
      <c r="Y107" s="55" t="s">
        <v>12</v>
      </c>
      <c r="Z107" s="59" t="s">
        <v>12</v>
      </c>
      <c r="AA107" s="55" t="s">
        <v>12</v>
      </c>
      <c r="AB107" s="59" t="s">
        <v>12</v>
      </c>
      <c r="AC107" s="55" t="s">
        <v>12</v>
      </c>
      <c r="AD107" s="61" t="s">
        <v>12</v>
      </c>
      <c r="AE107" s="57" t="s">
        <v>12</v>
      </c>
      <c r="AF107" s="59" t="s">
        <v>12</v>
      </c>
      <c r="AG107" s="62" t="s">
        <v>12</v>
      </c>
      <c r="AH107" s="59" t="s">
        <v>12</v>
      </c>
      <c r="AI107" s="55" t="s">
        <v>12</v>
      </c>
      <c r="AJ107" s="61" t="s">
        <v>12</v>
      </c>
      <c r="AK107" s="57" t="s">
        <v>12</v>
      </c>
      <c r="AL107" s="60" t="s">
        <v>12</v>
      </c>
      <c r="AM107" s="55" t="s">
        <v>12</v>
      </c>
      <c r="AN107" s="59" t="s">
        <v>12</v>
      </c>
      <c r="AO107" s="55" t="s">
        <v>12</v>
      </c>
      <c r="AP107" s="61" t="s">
        <v>12</v>
      </c>
      <c r="AR107" s="156" t="str">
        <f t="shared" si="3"/>
        <v>進路で重視すること_</v>
      </c>
    </row>
    <row r="108" spans="1:44">
      <c r="A108" s="36">
        <v>74</v>
      </c>
      <c r="B108" s="54">
        <v>69</v>
      </c>
      <c r="C108" s="54"/>
      <c r="D108" s="42" t="s">
        <v>226</v>
      </c>
      <c r="E108" s="43"/>
      <c r="F108" s="44" t="s">
        <v>227</v>
      </c>
      <c r="G108" s="66" t="s">
        <v>12</v>
      </c>
      <c r="H108" s="65" t="s">
        <v>12</v>
      </c>
      <c r="I108" s="42" t="s">
        <v>12</v>
      </c>
      <c r="J108" s="64" t="s">
        <v>12</v>
      </c>
      <c r="K108" s="42" t="s">
        <v>12</v>
      </c>
      <c r="L108" s="65" t="s">
        <v>12</v>
      </c>
      <c r="M108" s="66" t="s">
        <v>12</v>
      </c>
      <c r="N108" s="65" t="s">
        <v>12</v>
      </c>
      <c r="O108" s="42" t="s">
        <v>12</v>
      </c>
      <c r="P108" s="64" t="s">
        <v>12</v>
      </c>
      <c r="Q108" s="42" t="s">
        <v>12</v>
      </c>
      <c r="R108" s="65" t="s">
        <v>12</v>
      </c>
      <c r="S108" s="66" t="s">
        <v>12</v>
      </c>
      <c r="T108" s="65" t="s">
        <v>12</v>
      </c>
      <c r="U108" s="42" t="s">
        <v>12</v>
      </c>
      <c r="V108" s="64" t="s">
        <v>12</v>
      </c>
      <c r="W108" s="42" t="s">
        <v>12</v>
      </c>
      <c r="X108" s="65" t="s">
        <v>12</v>
      </c>
      <c r="Y108" s="42" t="s">
        <v>12</v>
      </c>
      <c r="Z108" s="64" t="s">
        <v>12</v>
      </c>
      <c r="AA108" s="42" t="s">
        <v>12</v>
      </c>
      <c r="AB108" s="64" t="s">
        <v>12</v>
      </c>
      <c r="AC108" s="42" t="s">
        <v>12</v>
      </c>
      <c r="AD108" s="67" t="s">
        <v>12</v>
      </c>
      <c r="AE108" s="66" t="s">
        <v>968</v>
      </c>
      <c r="AF108" s="64">
        <v>50</v>
      </c>
      <c r="AG108" s="68" t="s">
        <v>968</v>
      </c>
      <c r="AH108" s="64">
        <v>44</v>
      </c>
      <c r="AI108" s="42" t="s">
        <v>968</v>
      </c>
      <c r="AJ108" s="67">
        <v>42</v>
      </c>
      <c r="AK108" s="66" t="s">
        <v>968</v>
      </c>
      <c r="AL108" s="65">
        <v>45</v>
      </c>
      <c r="AM108" s="42" t="s">
        <v>968</v>
      </c>
      <c r="AN108" s="64">
        <v>44</v>
      </c>
      <c r="AO108" s="42" t="s">
        <v>968</v>
      </c>
      <c r="AP108" s="67">
        <v>47</v>
      </c>
      <c r="AR108" s="156" t="str">
        <f t="shared" si="3"/>
        <v>就職に役立つことが学べる_進路</v>
      </c>
    </row>
    <row r="109" spans="1:44">
      <c r="A109" s="36">
        <v>75</v>
      </c>
      <c r="B109" s="54">
        <v>70</v>
      </c>
      <c r="C109" s="54"/>
      <c r="D109" s="42" t="s">
        <v>226</v>
      </c>
      <c r="E109" s="43"/>
      <c r="F109" s="44" t="s">
        <v>229</v>
      </c>
      <c r="G109" s="66" t="s">
        <v>12</v>
      </c>
      <c r="H109" s="65" t="s">
        <v>12</v>
      </c>
      <c r="I109" s="42" t="s">
        <v>12</v>
      </c>
      <c r="J109" s="64" t="s">
        <v>12</v>
      </c>
      <c r="K109" s="42" t="s">
        <v>12</v>
      </c>
      <c r="L109" s="65" t="s">
        <v>12</v>
      </c>
      <c r="M109" s="66" t="s">
        <v>12</v>
      </c>
      <c r="N109" s="65" t="s">
        <v>12</v>
      </c>
      <c r="O109" s="42" t="s">
        <v>12</v>
      </c>
      <c r="P109" s="64" t="s">
        <v>12</v>
      </c>
      <c r="Q109" s="42" t="s">
        <v>12</v>
      </c>
      <c r="R109" s="65" t="s">
        <v>12</v>
      </c>
      <c r="S109" s="66" t="s">
        <v>12</v>
      </c>
      <c r="T109" s="65" t="s">
        <v>12</v>
      </c>
      <c r="U109" s="42" t="s">
        <v>12</v>
      </c>
      <c r="V109" s="64" t="s">
        <v>12</v>
      </c>
      <c r="W109" s="42" t="s">
        <v>12</v>
      </c>
      <c r="X109" s="65" t="s">
        <v>12</v>
      </c>
      <c r="Y109" s="42" t="s">
        <v>12</v>
      </c>
      <c r="Z109" s="64" t="s">
        <v>12</v>
      </c>
      <c r="AA109" s="42" t="s">
        <v>12</v>
      </c>
      <c r="AB109" s="64" t="s">
        <v>12</v>
      </c>
      <c r="AC109" s="42" t="s">
        <v>12</v>
      </c>
      <c r="AD109" s="67" t="s">
        <v>12</v>
      </c>
      <c r="AE109" s="66" t="s">
        <v>968</v>
      </c>
      <c r="AF109" s="64">
        <v>51</v>
      </c>
      <c r="AG109" s="68" t="s">
        <v>968</v>
      </c>
      <c r="AH109" s="64">
        <v>45</v>
      </c>
      <c r="AI109" s="42" t="s">
        <v>968</v>
      </c>
      <c r="AJ109" s="67">
        <v>43</v>
      </c>
      <c r="AK109" s="66" t="s">
        <v>968</v>
      </c>
      <c r="AL109" s="65">
        <v>46</v>
      </c>
      <c r="AM109" s="42" t="s">
        <v>968</v>
      </c>
      <c r="AN109" s="64">
        <v>45</v>
      </c>
      <c r="AO109" s="42" t="s">
        <v>968</v>
      </c>
      <c r="AP109" s="67">
        <v>48</v>
      </c>
      <c r="AR109" s="156" t="str">
        <f t="shared" si="3"/>
        <v>やりたい勉強や部活動ができる_進路</v>
      </c>
    </row>
    <row r="110" spans="1:44">
      <c r="A110" s="36">
        <v>76</v>
      </c>
      <c r="B110" s="54">
        <v>71</v>
      </c>
      <c r="C110" s="54"/>
      <c r="D110" s="42" t="s">
        <v>226</v>
      </c>
      <c r="E110" s="43"/>
      <c r="F110" s="44" t="s">
        <v>231</v>
      </c>
      <c r="G110" s="66" t="s">
        <v>12</v>
      </c>
      <c r="H110" s="65" t="s">
        <v>12</v>
      </c>
      <c r="I110" s="42" t="s">
        <v>12</v>
      </c>
      <c r="J110" s="64" t="s">
        <v>12</v>
      </c>
      <c r="K110" s="42" t="s">
        <v>12</v>
      </c>
      <c r="L110" s="65" t="s">
        <v>12</v>
      </c>
      <c r="M110" s="66" t="s">
        <v>12</v>
      </c>
      <c r="N110" s="65" t="s">
        <v>12</v>
      </c>
      <c r="O110" s="42" t="s">
        <v>12</v>
      </c>
      <c r="P110" s="64" t="s">
        <v>12</v>
      </c>
      <c r="Q110" s="42" t="s">
        <v>12</v>
      </c>
      <c r="R110" s="65" t="s">
        <v>12</v>
      </c>
      <c r="S110" s="66" t="s">
        <v>12</v>
      </c>
      <c r="T110" s="65" t="s">
        <v>12</v>
      </c>
      <c r="U110" s="42" t="s">
        <v>12</v>
      </c>
      <c r="V110" s="64" t="s">
        <v>12</v>
      </c>
      <c r="W110" s="42" t="s">
        <v>12</v>
      </c>
      <c r="X110" s="65" t="s">
        <v>12</v>
      </c>
      <c r="Y110" s="42" t="s">
        <v>12</v>
      </c>
      <c r="Z110" s="64" t="s">
        <v>12</v>
      </c>
      <c r="AA110" s="42" t="s">
        <v>12</v>
      </c>
      <c r="AB110" s="64" t="s">
        <v>12</v>
      </c>
      <c r="AC110" s="42" t="s">
        <v>12</v>
      </c>
      <c r="AD110" s="67" t="s">
        <v>12</v>
      </c>
      <c r="AE110" s="66" t="s">
        <v>968</v>
      </c>
      <c r="AF110" s="64">
        <v>52</v>
      </c>
      <c r="AG110" s="68" t="s">
        <v>968</v>
      </c>
      <c r="AH110" s="64">
        <v>46</v>
      </c>
      <c r="AI110" s="42" t="s">
        <v>968</v>
      </c>
      <c r="AJ110" s="67">
        <v>44</v>
      </c>
      <c r="AK110" s="66" t="s">
        <v>968</v>
      </c>
      <c r="AL110" s="65">
        <v>47</v>
      </c>
      <c r="AM110" s="42" t="s">
        <v>968</v>
      </c>
      <c r="AN110" s="64">
        <v>46</v>
      </c>
      <c r="AO110" s="42" t="s">
        <v>968</v>
      </c>
      <c r="AP110" s="67">
        <v>49</v>
      </c>
      <c r="AR110" s="156" t="str">
        <f t="shared" si="3"/>
        <v>学力に合っている_進路</v>
      </c>
    </row>
    <row r="111" spans="1:44">
      <c r="A111" s="36">
        <v>77</v>
      </c>
      <c r="B111" s="54">
        <v>72</v>
      </c>
      <c r="C111" s="54"/>
      <c r="D111" s="42" t="s">
        <v>226</v>
      </c>
      <c r="E111" s="43"/>
      <c r="F111" s="44" t="s">
        <v>233</v>
      </c>
      <c r="G111" s="66" t="s">
        <v>12</v>
      </c>
      <c r="H111" s="65" t="s">
        <v>12</v>
      </c>
      <c r="I111" s="42" t="s">
        <v>12</v>
      </c>
      <c r="J111" s="64" t="s">
        <v>12</v>
      </c>
      <c r="K111" s="42" t="s">
        <v>12</v>
      </c>
      <c r="L111" s="65" t="s">
        <v>12</v>
      </c>
      <c r="M111" s="66" t="s">
        <v>12</v>
      </c>
      <c r="N111" s="65" t="s">
        <v>12</v>
      </c>
      <c r="O111" s="42" t="s">
        <v>12</v>
      </c>
      <c r="P111" s="64" t="s">
        <v>12</v>
      </c>
      <c r="Q111" s="42" t="s">
        <v>12</v>
      </c>
      <c r="R111" s="65" t="s">
        <v>12</v>
      </c>
      <c r="S111" s="66" t="s">
        <v>12</v>
      </c>
      <c r="T111" s="65" t="s">
        <v>12</v>
      </c>
      <c r="U111" s="42" t="s">
        <v>12</v>
      </c>
      <c r="V111" s="64" t="s">
        <v>12</v>
      </c>
      <c r="W111" s="42" t="s">
        <v>12</v>
      </c>
      <c r="X111" s="65" t="s">
        <v>12</v>
      </c>
      <c r="Y111" s="42" t="s">
        <v>12</v>
      </c>
      <c r="Z111" s="64" t="s">
        <v>12</v>
      </c>
      <c r="AA111" s="42" t="s">
        <v>12</v>
      </c>
      <c r="AB111" s="64" t="s">
        <v>12</v>
      </c>
      <c r="AC111" s="42" t="s">
        <v>12</v>
      </c>
      <c r="AD111" s="67" t="s">
        <v>12</v>
      </c>
      <c r="AE111" s="66" t="s">
        <v>968</v>
      </c>
      <c r="AF111" s="64">
        <v>53</v>
      </c>
      <c r="AG111" s="68" t="s">
        <v>968</v>
      </c>
      <c r="AH111" s="64">
        <v>47</v>
      </c>
      <c r="AI111" s="42" t="s">
        <v>968</v>
      </c>
      <c r="AJ111" s="67">
        <v>45</v>
      </c>
      <c r="AK111" s="66" t="s">
        <v>968</v>
      </c>
      <c r="AL111" s="65">
        <v>48</v>
      </c>
      <c r="AM111" s="42" t="s">
        <v>968</v>
      </c>
      <c r="AN111" s="64">
        <v>47</v>
      </c>
      <c r="AO111" s="42" t="s">
        <v>968</v>
      </c>
      <c r="AP111" s="67">
        <v>50</v>
      </c>
      <c r="AR111" s="156" t="str">
        <f t="shared" si="3"/>
        <v>個性や特技が生かせる_進路</v>
      </c>
    </row>
    <row r="112" spans="1:44">
      <c r="A112" s="36">
        <v>78</v>
      </c>
      <c r="B112" s="54"/>
      <c r="C112" s="54"/>
      <c r="D112" s="55"/>
      <c r="E112" s="43"/>
      <c r="F112" s="56" t="s">
        <v>235</v>
      </c>
      <c r="G112" s="57" t="s">
        <v>12</v>
      </c>
      <c r="H112" s="60" t="s">
        <v>12</v>
      </c>
      <c r="I112" s="55" t="s">
        <v>12</v>
      </c>
      <c r="J112" s="59" t="s">
        <v>12</v>
      </c>
      <c r="K112" s="55" t="s">
        <v>12</v>
      </c>
      <c r="L112" s="60" t="s">
        <v>12</v>
      </c>
      <c r="M112" s="57" t="s">
        <v>12</v>
      </c>
      <c r="N112" s="60" t="s">
        <v>12</v>
      </c>
      <c r="O112" s="55" t="s">
        <v>12</v>
      </c>
      <c r="P112" s="59" t="s">
        <v>12</v>
      </c>
      <c r="Q112" s="55" t="s">
        <v>12</v>
      </c>
      <c r="R112" s="60" t="s">
        <v>12</v>
      </c>
      <c r="S112" s="57" t="s">
        <v>12</v>
      </c>
      <c r="T112" s="60" t="s">
        <v>12</v>
      </c>
      <c r="U112" s="55" t="s">
        <v>12</v>
      </c>
      <c r="V112" s="59" t="s">
        <v>12</v>
      </c>
      <c r="W112" s="55" t="s">
        <v>12</v>
      </c>
      <c r="X112" s="60" t="s">
        <v>12</v>
      </c>
      <c r="Y112" s="55" t="s">
        <v>12</v>
      </c>
      <c r="Z112" s="59" t="s">
        <v>12</v>
      </c>
      <c r="AA112" s="55" t="s">
        <v>12</v>
      </c>
      <c r="AB112" s="59" t="s">
        <v>12</v>
      </c>
      <c r="AC112" s="55" t="s">
        <v>12</v>
      </c>
      <c r="AD112" s="61" t="s">
        <v>12</v>
      </c>
      <c r="AE112" s="57" t="s">
        <v>12</v>
      </c>
      <c r="AF112" s="59" t="s">
        <v>12</v>
      </c>
      <c r="AG112" s="62" t="s">
        <v>12</v>
      </c>
      <c r="AH112" s="59" t="s">
        <v>12</v>
      </c>
      <c r="AI112" s="55" t="s">
        <v>12</v>
      </c>
      <c r="AJ112" s="61" t="s">
        <v>12</v>
      </c>
      <c r="AK112" s="57" t="s">
        <v>12</v>
      </c>
      <c r="AL112" s="60" t="s">
        <v>12</v>
      </c>
      <c r="AM112" s="55" t="s">
        <v>12</v>
      </c>
      <c r="AN112" s="59" t="s">
        <v>12</v>
      </c>
      <c r="AO112" s="55" t="s">
        <v>12</v>
      </c>
      <c r="AP112" s="61" t="s">
        <v>12</v>
      </c>
      <c r="AR112" s="156" t="str">
        <f t="shared" si="3"/>
        <v>進路選択の参考情報_</v>
      </c>
    </row>
    <row r="113" spans="1:44">
      <c r="A113" s="36">
        <v>79</v>
      </c>
      <c r="B113" s="54">
        <v>73</v>
      </c>
      <c r="C113" s="54"/>
      <c r="D113" s="42" t="s">
        <v>226</v>
      </c>
      <c r="E113" s="43"/>
      <c r="F113" s="44" t="s">
        <v>236</v>
      </c>
      <c r="G113" s="66" t="s">
        <v>12</v>
      </c>
      <c r="H113" s="65" t="s">
        <v>12</v>
      </c>
      <c r="I113" s="42" t="s">
        <v>12</v>
      </c>
      <c r="J113" s="64" t="s">
        <v>12</v>
      </c>
      <c r="K113" s="42" t="s">
        <v>12</v>
      </c>
      <c r="L113" s="65" t="s">
        <v>12</v>
      </c>
      <c r="M113" s="66" t="s">
        <v>12</v>
      </c>
      <c r="N113" s="65" t="s">
        <v>12</v>
      </c>
      <c r="O113" s="42" t="s">
        <v>12</v>
      </c>
      <c r="P113" s="64" t="s">
        <v>12</v>
      </c>
      <c r="Q113" s="42" t="s">
        <v>12</v>
      </c>
      <c r="R113" s="65" t="s">
        <v>12</v>
      </c>
      <c r="S113" s="66" t="s">
        <v>12</v>
      </c>
      <c r="T113" s="65" t="s">
        <v>12</v>
      </c>
      <c r="U113" s="42" t="s">
        <v>12</v>
      </c>
      <c r="V113" s="64" t="s">
        <v>12</v>
      </c>
      <c r="W113" s="42" t="s">
        <v>12</v>
      </c>
      <c r="X113" s="65" t="s">
        <v>12</v>
      </c>
      <c r="Y113" s="42" t="s">
        <v>12</v>
      </c>
      <c r="Z113" s="64" t="s">
        <v>12</v>
      </c>
      <c r="AA113" s="42" t="s">
        <v>12</v>
      </c>
      <c r="AB113" s="64" t="s">
        <v>12</v>
      </c>
      <c r="AC113" s="42" t="s">
        <v>12</v>
      </c>
      <c r="AD113" s="67" t="s">
        <v>12</v>
      </c>
      <c r="AE113" s="66" t="s">
        <v>968</v>
      </c>
      <c r="AF113" s="64">
        <v>54</v>
      </c>
      <c r="AG113" s="68" t="s">
        <v>968</v>
      </c>
      <c r="AH113" s="64">
        <v>48</v>
      </c>
      <c r="AI113" s="42" t="s">
        <v>968</v>
      </c>
      <c r="AJ113" s="67">
        <v>46</v>
      </c>
      <c r="AK113" s="66" t="s">
        <v>968</v>
      </c>
      <c r="AL113" s="65">
        <v>49</v>
      </c>
      <c r="AM113" s="42" t="s">
        <v>968</v>
      </c>
      <c r="AN113" s="64">
        <v>48</v>
      </c>
      <c r="AO113" s="42" t="s">
        <v>968</v>
      </c>
      <c r="AP113" s="67">
        <v>51</v>
      </c>
      <c r="AR113" s="156" t="str">
        <f t="shared" si="3"/>
        <v>先生の話_進路</v>
      </c>
    </row>
    <row r="114" spans="1:44">
      <c r="A114" s="36">
        <v>80</v>
      </c>
      <c r="B114" s="54">
        <v>74</v>
      </c>
      <c r="C114" s="54"/>
      <c r="D114" s="42" t="s">
        <v>226</v>
      </c>
      <c r="E114" s="43"/>
      <c r="F114" s="44" t="s">
        <v>238</v>
      </c>
      <c r="G114" s="66" t="s">
        <v>12</v>
      </c>
      <c r="H114" s="65" t="s">
        <v>12</v>
      </c>
      <c r="I114" s="42" t="s">
        <v>12</v>
      </c>
      <c r="J114" s="64" t="s">
        <v>12</v>
      </c>
      <c r="K114" s="42" t="s">
        <v>12</v>
      </c>
      <c r="L114" s="65" t="s">
        <v>12</v>
      </c>
      <c r="M114" s="66" t="s">
        <v>12</v>
      </c>
      <c r="N114" s="65" t="s">
        <v>12</v>
      </c>
      <c r="O114" s="42" t="s">
        <v>12</v>
      </c>
      <c r="P114" s="64" t="s">
        <v>12</v>
      </c>
      <c r="Q114" s="42" t="s">
        <v>12</v>
      </c>
      <c r="R114" s="65" t="s">
        <v>12</v>
      </c>
      <c r="S114" s="66" t="s">
        <v>12</v>
      </c>
      <c r="T114" s="65" t="s">
        <v>12</v>
      </c>
      <c r="U114" s="42" t="s">
        <v>12</v>
      </c>
      <c r="V114" s="64" t="s">
        <v>12</v>
      </c>
      <c r="W114" s="42" t="s">
        <v>12</v>
      </c>
      <c r="X114" s="65" t="s">
        <v>12</v>
      </c>
      <c r="Y114" s="66" t="s">
        <v>12</v>
      </c>
      <c r="Z114" s="65" t="s">
        <v>12</v>
      </c>
      <c r="AA114" s="42" t="s">
        <v>12</v>
      </c>
      <c r="AB114" s="64" t="s">
        <v>12</v>
      </c>
      <c r="AC114" s="42" t="s">
        <v>12</v>
      </c>
      <c r="AD114" s="67" t="s">
        <v>12</v>
      </c>
      <c r="AE114" s="66" t="s">
        <v>968</v>
      </c>
      <c r="AF114" s="64">
        <v>55</v>
      </c>
      <c r="AG114" s="68" t="s">
        <v>968</v>
      </c>
      <c r="AH114" s="64">
        <v>49</v>
      </c>
      <c r="AI114" s="42" t="s">
        <v>968</v>
      </c>
      <c r="AJ114" s="67">
        <v>47</v>
      </c>
      <c r="AK114" s="66" t="s">
        <v>968</v>
      </c>
      <c r="AL114" s="65">
        <v>50</v>
      </c>
      <c r="AM114" s="42" t="s">
        <v>968</v>
      </c>
      <c r="AN114" s="64">
        <v>49</v>
      </c>
      <c r="AO114" s="42" t="s">
        <v>968</v>
      </c>
      <c r="AP114" s="67">
        <v>52</v>
      </c>
      <c r="AR114" s="156" t="str">
        <f t="shared" si="3"/>
        <v>家の人の話_進路</v>
      </c>
    </row>
    <row r="115" spans="1:44">
      <c r="A115" s="36">
        <v>81</v>
      </c>
      <c r="B115" s="54">
        <v>75</v>
      </c>
      <c r="C115" s="54"/>
      <c r="D115" s="42" t="s">
        <v>226</v>
      </c>
      <c r="E115" s="43"/>
      <c r="F115" s="44" t="s">
        <v>240</v>
      </c>
      <c r="G115" s="66" t="s">
        <v>12</v>
      </c>
      <c r="H115" s="65" t="s">
        <v>12</v>
      </c>
      <c r="I115" s="42" t="s">
        <v>12</v>
      </c>
      <c r="J115" s="64" t="s">
        <v>12</v>
      </c>
      <c r="K115" s="42" t="s">
        <v>12</v>
      </c>
      <c r="L115" s="65" t="s">
        <v>12</v>
      </c>
      <c r="M115" s="66" t="s">
        <v>12</v>
      </c>
      <c r="N115" s="65" t="s">
        <v>12</v>
      </c>
      <c r="O115" s="42" t="s">
        <v>12</v>
      </c>
      <c r="P115" s="64" t="s">
        <v>12</v>
      </c>
      <c r="Q115" s="42" t="s">
        <v>12</v>
      </c>
      <c r="R115" s="65" t="s">
        <v>12</v>
      </c>
      <c r="S115" s="66" t="s">
        <v>12</v>
      </c>
      <c r="T115" s="65" t="s">
        <v>12</v>
      </c>
      <c r="U115" s="42" t="s">
        <v>12</v>
      </c>
      <c r="V115" s="64" t="s">
        <v>12</v>
      </c>
      <c r="W115" s="42" t="s">
        <v>12</v>
      </c>
      <c r="X115" s="65" t="s">
        <v>12</v>
      </c>
      <c r="Y115" s="66" t="s">
        <v>12</v>
      </c>
      <c r="Z115" s="65" t="s">
        <v>12</v>
      </c>
      <c r="AA115" s="42" t="s">
        <v>12</v>
      </c>
      <c r="AB115" s="64" t="s">
        <v>12</v>
      </c>
      <c r="AC115" s="42" t="s">
        <v>12</v>
      </c>
      <c r="AD115" s="67" t="s">
        <v>12</v>
      </c>
      <c r="AE115" s="66" t="s">
        <v>968</v>
      </c>
      <c r="AF115" s="64">
        <v>56</v>
      </c>
      <c r="AG115" s="68" t="s">
        <v>968</v>
      </c>
      <c r="AH115" s="64">
        <v>50</v>
      </c>
      <c r="AI115" s="42" t="s">
        <v>968</v>
      </c>
      <c r="AJ115" s="67">
        <v>48</v>
      </c>
      <c r="AK115" s="66" t="s">
        <v>968</v>
      </c>
      <c r="AL115" s="65">
        <v>51</v>
      </c>
      <c r="AM115" s="42" t="s">
        <v>968</v>
      </c>
      <c r="AN115" s="64">
        <v>50</v>
      </c>
      <c r="AO115" s="42" t="s">
        <v>968</v>
      </c>
      <c r="AP115" s="67">
        <v>53</v>
      </c>
      <c r="AR115" s="156" t="str">
        <f t="shared" si="3"/>
        <v>見学会_進路</v>
      </c>
    </row>
    <row r="116" spans="1:44">
      <c r="A116" s="36">
        <v>82</v>
      </c>
      <c r="B116" s="54">
        <v>76</v>
      </c>
      <c r="C116" s="54"/>
      <c r="D116" s="42" t="s">
        <v>226</v>
      </c>
      <c r="E116" s="43"/>
      <c r="F116" s="44" t="s">
        <v>242</v>
      </c>
      <c r="G116" s="66" t="s">
        <v>12</v>
      </c>
      <c r="H116" s="65" t="s">
        <v>12</v>
      </c>
      <c r="I116" s="42" t="s">
        <v>12</v>
      </c>
      <c r="J116" s="64" t="s">
        <v>12</v>
      </c>
      <c r="K116" s="42" t="s">
        <v>12</v>
      </c>
      <c r="L116" s="65" t="s">
        <v>12</v>
      </c>
      <c r="M116" s="66" t="s">
        <v>12</v>
      </c>
      <c r="N116" s="65" t="s">
        <v>12</v>
      </c>
      <c r="O116" s="42" t="s">
        <v>12</v>
      </c>
      <c r="P116" s="64" t="s">
        <v>12</v>
      </c>
      <c r="Q116" s="42" t="s">
        <v>12</v>
      </c>
      <c r="R116" s="65" t="s">
        <v>12</v>
      </c>
      <c r="S116" s="66" t="s">
        <v>12</v>
      </c>
      <c r="T116" s="65" t="s">
        <v>12</v>
      </c>
      <c r="U116" s="42" t="s">
        <v>12</v>
      </c>
      <c r="V116" s="64" t="s">
        <v>12</v>
      </c>
      <c r="W116" s="42" t="s">
        <v>12</v>
      </c>
      <c r="X116" s="65" t="s">
        <v>12</v>
      </c>
      <c r="Y116" s="66" t="s">
        <v>12</v>
      </c>
      <c r="Z116" s="65" t="s">
        <v>12</v>
      </c>
      <c r="AA116" s="42" t="s">
        <v>12</v>
      </c>
      <c r="AB116" s="64" t="s">
        <v>12</v>
      </c>
      <c r="AC116" s="42" t="s">
        <v>12</v>
      </c>
      <c r="AD116" s="67" t="s">
        <v>12</v>
      </c>
      <c r="AE116" s="66" t="s">
        <v>968</v>
      </c>
      <c r="AF116" s="64">
        <v>57</v>
      </c>
      <c r="AG116" s="68" t="s">
        <v>968</v>
      </c>
      <c r="AH116" s="64">
        <v>51</v>
      </c>
      <c r="AI116" s="42" t="s">
        <v>968</v>
      </c>
      <c r="AJ116" s="67">
        <v>49</v>
      </c>
      <c r="AK116" s="66" t="s">
        <v>968</v>
      </c>
      <c r="AL116" s="65">
        <v>52</v>
      </c>
      <c r="AM116" s="42" t="s">
        <v>968</v>
      </c>
      <c r="AN116" s="64">
        <v>51</v>
      </c>
      <c r="AO116" s="42" t="s">
        <v>968</v>
      </c>
      <c r="AP116" s="67">
        <v>54</v>
      </c>
      <c r="AR116" s="156" t="str">
        <f t="shared" si="3"/>
        <v>友達や先輩の話し_進路</v>
      </c>
    </row>
    <row r="117" spans="1:44">
      <c r="A117" s="36">
        <v>83</v>
      </c>
      <c r="B117" s="54"/>
      <c r="C117" s="54"/>
      <c r="D117" s="55"/>
      <c r="E117" s="43"/>
      <c r="F117" s="56" t="s">
        <v>244</v>
      </c>
      <c r="G117" s="57" t="s">
        <v>12</v>
      </c>
      <c r="H117" s="60" t="s">
        <v>12</v>
      </c>
      <c r="I117" s="55" t="s">
        <v>12</v>
      </c>
      <c r="J117" s="59" t="s">
        <v>12</v>
      </c>
      <c r="K117" s="55" t="s">
        <v>12</v>
      </c>
      <c r="L117" s="60" t="s">
        <v>12</v>
      </c>
      <c r="M117" s="57" t="s">
        <v>12</v>
      </c>
      <c r="N117" s="60" t="s">
        <v>12</v>
      </c>
      <c r="O117" s="55" t="s">
        <v>12</v>
      </c>
      <c r="P117" s="59" t="s">
        <v>12</v>
      </c>
      <c r="Q117" s="55" t="s">
        <v>12</v>
      </c>
      <c r="R117" s="60" t="s">
        <v>12</v>
      </c>
      <c r="S117" s="57" t="s">
        <v>12</v>
      </c>
      <c r="T117" s="60" t="s">
        <v>12</v>
      </c>
      <c r="U117" s="55" t="s">
        <v>12</v>
      </c>
      <c r="V117" s="59" t="s">
        <v>12</v>
      </c>
      <c r="W117" s="55" t="s">
        <v>12</v>
      </c>
      <c r="X117" s="60" t="s">
        <v>12</v>
      </c>
      <c r="Y117" s="57" t="s">
        <v>12</v>
      </c>
      <c r="Z117" s="60" t="s">
        <v>12</v>
      </c>
      <c r="AA117" s="55" t="s">
        <v>12</v>
      </c>
      <c r="AB117" s="59" t="s">
        <v>12</v>
      </c>
      <c r="AC117" s="55" t="s">
        <v>12</v>
      </c>
      <c r="AD117" s="61" t="s">
        <v>12</v>
      </c>
      <c r="AE117" s="57" t="s">
        <v>12</v>
      </c>
      <c r="AF117" s="59" t="s">
        <v>12</v>
      </c>
      <c r="AG117" s="62" t="s">
        <v>12</v>
      </c>
      <c r="AH117" s="59" t="s">
        <v>12</v>
      </c>
      <c r="AI117" s="55" t="s">
        <v>12</v>
      </c>
      <c r="AJ117" s="61" t="s">
        <v>12</v>
      </c>
      <c r="AK117" s="57" t="s">
        <v>12</v>
      </c>
      <c r="AL117" s="60" t="s">
        <v>12</v>
      </c>
      <c r="AM117" s="55" t="s">
        <v>12</v>
      </c>
      <c r="AN117" s="59" t="s">
        <v>12</v>
      </c>
      <c r="AO117" s="55" t="s">
        <v>12</v>
      </c>
      <c r="AP117" s="61" t="s">
        <v>12</v>
      </c>
      <c r="AR117" s="156" t="str">
        <f t="shared" si="3"/>
        <v>昨年度のこと_</v>
      </c>
    </row>
    <row r="118" spans="1:44">
      <c r="A118" s="36">
        <v>84</v>
      </c>
      <c r="B118" s="54">
        <v>77</v>
      </c>
      <c r="C118" s="54"/>
      <c r="D118" s="42" t="s">
        <v>245</v>
      </c>
      <c r="E118" s="43"/>
      <c r="F118" s="44" t="s">
        <v>246</v>
      </c>
      <c r="G118" s="66" t="s">
        <v>968</v>
      </c>
      <c r="H118" s="65">
        <v>74</v>
      </c>
      <c r="I118" s="42" t="s">
        <v>968</v>
      </c>
      <c r="J118" s="64">
        <v>48</v>
      </c>
      <c r="K118" s="42" t="s">
        <v>968</v>
      </c>
      <c r="L118" s="65">
        <v>41</v>
      </c>
      <c r="M118" s="66" t="s">
        <v>968</v>
      </c>
      <c r="N118" s="65">
        <v>61</v>
      </c>
      <c r="O118" s="42" t="s">
        <v>968</v>
      </c>
      <c r="P118" s="64">
        <v>56</v>
      </c>
      <c r="Q118" s="42" t="s">
        <v>968</v>
      </c>
      <c r="R118" s="65">
        <v>54</v>
      </c>
      <c r="S118" s="66" t="s">
        <v>968</v>
      </c>
      <c r="T118" s="65">
        <v>57</v>
      </c>
      <c r="U118" s="42" t="s">
        <v>968</v>
      </c>
      <c r="V118" s="64">
        <v>56</v>
      </c>
      <c r="W118" s="42" t="s">
        <v>968</v>
      </c>
      <c r="X118" s="65">
        <v>59</v>
      </c>
      <c r="Y118" s="66" t="s">
        <v>968</v>
      </c>
      <c r="Z118" s="65">
        <v>57</v>
      </c>
      <c r="AA118" s="42" t="s">
        <v>968</v>
      </c>
      <c r="AB118" s="64">
        <v>49</v>
      </c>
      <c r="AC118" s="42" t="s">
        <v>968</v>
      </c>
      <c r="AD118" s="67">
        <v>41</v>
      </c>
      <c r="AE118" s="66" t="s">
        <v>968</v>
      </c>
      <c r="AF118" s="64">
        <v>70</v>
      </c>
      <c r="AG118" s="68" t="s">
        <v>968</v>
      </c>
      <c r="AH118" s="64">
        <v>64</v>
      </c>
      <c r="AI118" s="42" t="s">
        <v>968</v>
      </c>
      <c r="AJ118" s="67">
        <v>62</v>
      </c>
      <c r="AK118" s="66" t="s">
        <v>968</v>
      </c>
      <c r="AL118" s="65">
        <v>65</v>
      </c>
      <c r="AM118" s="42" t="s">
        <v>968</v>
      </c>
      <c r="AN118" s="64">
        <v>64</v>
      </c>
      <c r="AO118" s="42" t="s">
        <v>968</v>
      </c>
      <c r="AP118" s="67">
        <v>67</v>
      </c>
      <c r="AR118" s="156" t="str">
        <f t="shared" si="3"/>
        <v>学級は楽しかった_学級</v>
      </c>
    </row>
    <row r="119" spans="1:44">
      <c r="A119" s="36">
        <v>85</v>
      </c>
      <c r="B119" s="54">
        <v>78</v>
      </c>
      <c r="C119" s="54"/>
      <c r="D119" s="42" t="s">
        <v>245</v>
      </c>
      <c r="E119" s="43"/>
      <c r="F119" s="44" t="s">
        <v>248</v>
      </c>
      <c r="G119" s="42" t="s">
        <v>968</v>
      </c>
      <c r="H119" s="65">
        <v>75</v>
      </c>
      <c r="I119" s="42" t="s">
        <v>968</v>
      </c>
      <c r="J119" s="64">
        <v>49</v>
      </c>
      <c r="K119" s="42" t="s">
        <v>968</v>
      </c>
      <c r="L119" s="65">
        <v>42</v>
      </c>
      <c r="M119" s="66" t="s">
        <v>968</v>
      </c>
      <c r="N119" s="65">
        <v>62</v>
      </c>
      <c r="O119" s="42" t="s">
        <v>968</v>
      </c>
      <c r="P119" s="64">
        <v>57</v>
      </c>
      <c r="Q119" s="42" t="s">
        <v>968</v>
      </c>
      <c r="R119" s="65">
        <v>55</v>
      </c>
      <c r="S119" s="66" t="s">
        <v>968</v>
      </c>
      <c r="T119" s="65">
        <v>58</v>
      </c>
      <c r="U119" s="42" t="s">
        <v>968</v>
      </c>
      <c r="V119" s="64">
        <v>57</v>
      </c>
      <c r="W119" s="42" t="s">
        <v>968</v>
      </c>
      <c r="X119" s="65">
        <v>60</v>
      </c>
      <c r="Y119" s="42" t="s">
        <v>968</v>
      </c>
      <c r="Z119" s="64">
        <v>58</v>
      </c>
      <c r="AA119" s="42" t="s">
        <v>968</v>
      </c>
      <c r="AB119" s="64">
        <v>50</v>
      </c>
      <c r="AC119" s="42" t="s">
        <v>968</v>
      </c>
      <c r="AD119" s="67">
        <v>42</v>
      </c>
      <c r="AE119" s="66" t="s">
        <v>968</v>
      </c>
      <c r="AF119" s="64">
        <v>71</v>
      </c>
      <c r="AG119" s="68" t="s">
        <v>968</v>
      </c>
      <c r="AH119" s="64">
        <v>65</v>
      </c>
      <c r="AI119" s="42" t="s">
        <v>968</v>
      </c>
      <c r="AJ119" s="67">
        <v>63</v>
      </c>
      <c r="AK119" s="66" t="s">
        <v>968</v>
      </c>
      <c r="AL119" s="65">
        <v>66</v>
      </c>
      <c r="AM119" s="42" t="s">
        <v>968</v>
      </c>
      <c r="AN119" s="64">
        <v>65</v>
      </c>
      <c r="AO119" s="42" t="s">
        <v>968</v>
      </c>
      <c r="AP119" s="67">
        <v>68</v>
      </c>
      <c r="AR119" s="156" t="str">
        <f t="shared" si="3"/>
        <v>学級は落ち着いていた_学級</v>
      </c>
    </row>
    <row r="120" spans="1:44">
      <c r="A120" s="36">
        <v>86</v>
      </c>
      <c r="B120" s="54">
        <v>79</v>
      </c>
      <c r="C120" s="54"/>
      <c r="D120" s="42" t="s">
        <v>245</v>
      </c>
      <c r="E120" s="43"/>
      <c r="F120" s="44" t="s">
        <v>250</v>
      </c>
      <c r="G120" s="42" t="s">
        <v>968</v>
      </c>
      <c r="H120" s="65">
        <v>76</v>
      </c>
      <c r="I120" s="42" t="s">
        <v>968</v>
      </c>
      <c r="J120" s="64">
        <v>50</v>
      </c>
      <c r="K120" s="81" t="s">
        <v>12</v>
      </c>
      <c r="L120" s="82" t="s">
        <v>12</v>
      </c>
      <c r="M120" s="66" t="s">
        <v>968</v>
      </c>
      <c r="N120" s="65">
        <v>63</v>
      </c>
      <c r="O120" s="42" t="s">
        <v>968</v>
      </c>
      <c r="P120" s="64">
        <v>58</v>
      </c>
      <c r="Q120" s="81" t="s">
        <v>12</v>
      </c>
      <c r="R120" s="82" t="s">
        <v>12</v>
      </c>
      <c r="S120" s="66" t="s">
        <v>968</v>
      </c>
      <c r="T120" s="65">
        <v>59</v>
      </c>
      <c r="U120" s="42" t="s">
        <v>968</v>
      </c>
      <c r="V120" s="64">
        <v>58</v>
      </c>
      <c r="W120" s="81" t="s">
        <v>12</v>
      </c>
      <c r="X120" s="82" t="s">
        <v>12</v>
      </c>
      <c r="Y120" s="42" t="s">
        <v>968</v>
      </c>
      <c r="Z120" s="64">
        <v>59</v>
      </c>
      <c r="AA120" s="42" t="s">
        <v>968</v>
      </c>
      <c r="AB120" s="64">
        <v>51</v>
      </c>
      <c r="AC120" s="81" t="s">
        <v>12</v>
      </c>
      <c r="AD120" s="94" t="s">
        <v>12</v>
      </c>
      <c r="AE120" s="66" t="s">
        <v>968</v>
      </c>
      <c r="AF120" s="64">
        <v>72</v>
      </c>
      <c r="AG120" s="68" t="s">
        <v>968</v>
      </c>
      <c r="AH120" s="64">
        <v>66</v>
      </c>
      <c r="AI120" s="81" t="s">
        <v>12</v>
      </c>
      <c r="AJ120" s="94" t="s">
        <v>12</v>
      </c>
      <c r="AK120" s="66" t="s">
        <v>968</v>
      </c>
      <c r="AL120" s="65">
        <v>67</v>
      </c>
      <c r="AM120" s="42" t="s">
        <v>968</v>
      </c>
      <c r="AN120" s="64">
        <v>66</v>
      </c>
      <c r="AO120" s="81" t="s">
        <v>12</v>
      </c>
      <c r="AP120" s="94" t="s">
        <v>12</v>
      </c>
      <c r="AR120" s="156" t="str">
        <f t="shared" si="3"/>
        <v>学級はまとまっていた_学級</v>
      </c>
    </row>
    <row r="121" spans="1:44">
      <c r="A121" s="36">
        <v>87</v>
      </c>
      <c r="B121" s="54">
        <v>80</v>
      </c>
      <c r="C121" s="54"/>
      <c r="D121" s="42" t="s">
        <v>245</v>
      </c>
      <c r="E121" s="43"/>
      <c r="F121" s="44" t="s">
        <v>252</v>
      </c>
      <c r="G121" s="42" t="s">
        <v>968</v>
      </c>
      <c r="H121" s="65">
        <v>77</v>
      </c>
      <c r="I121" s="42" t="s">
        <v>968</v>
      </c>
      <c r="J121" s="64">
        <v>51</v>
      </c>
      <c r="K121" s="42" t="s">
        <v>968</v>
      </c>
      <c r="L121" s="65">
        <v>44</v>
      </c>
      <c r="M121" s="66" t="s">
        <v>968</v>
      </c>
      <c r="N121" s="65">
        <v>64</v>
      </c>
      <c r="O121" s="42" t="s">
        <v>968</v>
      </c>
      <c r="P121" s="64">
        <v>59</v>
      </c>
      <c r="Q121" s="42" t="s">
        <v>968</v>
      </c>
      <c r="R121" s="65">
        <v>57</v>
      </c>
      <c r="S121" s="66" t="s">
        <v>968</v>
      </c>
      <c r="T121" s="65">
        <v>60</v>
      </c>
      <c r="U121" s="42" t="s">
        <v>968</v>
      </c>
      <c r="V121" s="64">
        <v>59</v>
      </c>
      <c r="W121" s="42" t="s">
        <v>968</v>
      </c>
      <c r="X121" s="65">
        <v>62</v>
      </c>
      <c r="Y121" s="42" t="s">
        <v>968</v>
      </c>
      <c r="Z121" s="64">
        <v>60</v>
      </c>
      <c r="AA121" s="42" t="s">
        <v>968</v>
      </c>
      <c r="AB121" s="64">
        <v>52</v>
      </c>
      <c r="AC121" s="42" t="s">
        <v>968</v>
      </c>
      <c r="AD121" s="67">
        <v>44</v>
      </c>
      <c r="AE121" s="66" t="s">
        <v>968</v>
      </c>
      <c r="AF121" s="64">
        <v>73</v>
      </c>
      <c r="AG121" s="68" t="s">
        <v>968</v>
      </c>
      <c r="AH121" s="64">
        <v>67</v>
      </c>
      <c r="AI121" s="42" t="s">
        <v>968</v>
      </c>
      <c r="AJ121" s="67">
        <v>65</v>
      </c>
      <c r="AK121" s="66" t="s">
        <v>968</v>
      </c>
      <c r="AL121" s="65">
        <v>68</v>
      </c>
      <c r="AM121" s="42" t="s">
        <v>968</v>
      </c>
      <c r="AN121" s="64">
        <v>67</v>
      </c>
      <c r="AO121" s="42" t="s">
        <v>968</v>
      </c>
      <c r="AP121" s="67">
        <v>70</v>
      </c>
      <c r="AR121" s="156" t="str">
        <f t="shared" si="3"/>
        <v>先生がよさを認めてくれた_学級</v>
      </c>
    </row>
    <row r="122" spans="1:44">
      <c r="A122" s="36">
        <v>88</v>
      </c>
      <c r="B122" s="54">
        <v>81</v>
      </c>
      <c r="C122" s="54"/>
      <c r="D122" s="42" t="s">
        <v>245</v>
      </c>
      <c r="E122" s="43"/>
      <c r="F122" s="44" t="s">
        <v>254</v>
      </c>
      <c r="G122" s="42" t="s">
        <v>968</v>
      </c>
      <c r="H122" s="65">
        <v>78</v>
      </c>
      <c r="I122" s="42" t="s">
        <v>968</v>
      </c>
      <c r="J122" s="64">
        <v>52</v>
      </c>
      <c r="K122" s="42" t="s">
        <v>968</v>
      </c>
      <c r="L122" s="65">
        <v>45</v>
      </c>
      <c r="M122" s="66" t="s">
        <v>968</v>
      </c>
      <c r="N122" s="65">
        <v>65</v>
      </c>
      <c r="O122" s="42" t="s">
        <v>968</v>
      </c>
      <c r="P122" s="64">
        <v>60</v>
      </c>
      <c r="Q122" s="42" t="s">
        <v>968</v>
      </c>
      <c r="R122" s="65">
        <v>58</v>
      </c>
      <c r="S122" s="66" t="s">
        <v>968</v>
      </c>
      <c r="T122" s="65">
        <v>61</v>
      </c>
      <c r="U122" s="42" t="s">
        <v>968</v>
      </c>
      <c r="V122" s="64">
        <v>60</v>
      </c>
      <c r="W122" s="42" t="s">
        <v>968</v>
      </c>
      <c r="X122" s="65">
        <v>63</v>
      </c>
      <c r="Y122" s="42" t="s">
        <v>968</v>
      </c>
      <c r="Z122" s="64">
        <v>61</v>
      </c>
      <c r="AA122" s="42" t="s">
        <v>968</v>
      </c>
      <c r="AB122" s="64">
        <v>53</v>
      </c>
      <c r="AC122" s="42" t="s">
        <v>968</v>
      </c>
      <c r="AD122" s="67">
        <v>45</v>
      </c>
      <c r="AE122" s="66" t="s">
        <v>968</v>
      </c>
      <c r="AF122" s="64">
        <v>74</v>
      </c>
      <c r="AG122" s="68" t="s">
        <v>968</v>
      </c>
      <c r="AH122" s="64">
        <v>68</v>
      </c>
      <c r="AI122" s="42" t="s">
        <v>968</v>
      </c>
      <c r="AJ122" s="67">
        <v>66</v>
      </c>
      <c r="AK122" s="66" t="s">
        <v>968</v>
      </c>
      <c r="AL122" s="65">
        <v>69</v>
      </c>
      <c r="AM122" s="42" t="s">
        <v>968</v>
      </c>
      <c r="AN122" s="64">
        <v>68</v>
      </c>
      <c r="AO122" s="42" t="s">
        <v>968</v>
      </c>
      <c r="AP122" s="67">
        <v>71</v>
      </c>
      <c r="AR122" s="156" t="str">
        <f t="shared" si="3"/>
        <v>先生が相談にのってくれた_学級</v>
      </c>
    </row>
    <row r="123" spans="1:44">
      <c r="A123" s="36">
        <v>89</v>
      </c>
      <c r="B123" s="54">
        <v>82</v>
      </c>
      <c r="C123" s="54"/>
      <c r="D123" s="42" t="s">
        <v>245</v>
      </c>
      <c r="E123" s="43"/>
      <c r="F123" s="44" t="s">
        <v>256</v>
      </c>
      <c r="G123" s="42" t="s">
        <v>968</v>
      </c>
      <c r="H123" s="65">
        <v>79</v>
      </c>
      <c r="I123" s="42" t="s">
        <v>968</v>
      </c>
      <c r="J123" s="64">
        <v>53</v>
      </c>
      <c r="K123" s="81" t="s">
        <v>12</v>
      </c>
      <c r="L123" s="82" t="s">
        <v>12</v>
      </c>
      <c r="M123" s="66" t="s">
        <v>968</v>
      </c>
      <c r="N123" s="65">
        <v>66</v>
      </c>
      <c r="O123" s="42" t="s">
        <v>968</v>
      </c>
      <c r="P123" s="64">
        <v>61</v>
      </c>
      <c r="Q123" s="81" t="s">
        <v>12</v>
      </c>
      <c r="R123" s="82" t="s">
        <v>12</v>
      </c>
      <c r="S123" s="66" t="s">
        <v>968</v>
      </c>
      <c r="T123" s="65">
        <v>62</v>
      </c>
      <c r="U123" s="42" t="s">
        <v>968</v>
      </c>
      <c r="V123" s="64">
        <v>61</v>
      </c>
      <c r="W123" s="81" t="s">
        <v>12</v>
      </c>
      <c r="X123" s="82" t="s">
        <v>12</v>
      </c>
      <c r="Y123" s="42" t="s">
        <v>968</v>
      </c>
      <c r="Z123" s="64">
        <v>62</v>
      </c>
      <c r="AA123" s="42" t="s">
        <v>968</v>
      </c>
      <c r="AB123" s="64">
        <v>54</v>
      </c>
      <c r="AC123" s="81" t="s">
        <v>12</v>
      </c>
      <c r="AD123" s="94" t="s">
        <v>12</v>
      </c>
      <c r="AE123" s="66" t="s">
        <v>968</v>
      </c>
      <c r="AF123" s="64">
        <v>75</v>
      </c>
      <c r="AG123" s="68" t="s">
        <v>968</v>
      </c>
      <c r="AH123" s="64">
        <v>69</v>
      </c>
      <c r="AI123" s="81" t="s">
        <v>12</v>
      </c>
      <c r="AJ123" s="94" t="s">
        <v>12</v>
      </c>
      <c r="AK123" s="66" t="s">
        <v>968</v>
      </c>
      <c r="AL123" s="65">
        <v>70</v>
      </c>
      <c r="AM123" s="42" t="s">
        <v>968</v>
      </c>
      <c r="AN123" s="64">
        <v>69</v>
      </c>
      <c r="AO123" s="81" t="s">
        <v>12</v>
      </c>
      <c r="AP123" s="94" t="s">
        <v>12</v>
      </c>
      <c r="AR123" s="156" t="str">
        <f t="shared" si="3"/>
        <v>友達がよいところを認めてくれた_学級</v>
      </c>
    </row>
    <row r="124" spans="1:44">
      <c r="A124" s="36">
        <v>90</v>
      </c>
      <c r="B124" s="54">
        <v>83</v>
      </c>
      <c r="C124" s="54"/>
      <c r="D124" s="42" t="s">
        <v>245</v>
      </c>
      <c r="E124" s="43"/>
      <c r="F124" s="44" t="s">
        <v>258</v>
      </c>
      <c r="G124" s="42" t="s">
        <v>968</v>
      </c>
      <c r="H124" s="65">
        <v>80</v>
      </c>
      <c r="I124" s="42" t="s">
        <v>968</v>
      </c>
      <c r="J124" s="64">
        <v>54</v>
      </c>
      <c r="K124" s="81" t="s">
        <v>12</v>
      </c>
      <c r="L124" s="82" t="s">
        <v>12</v>
      </c>
      <c r="M124" s="66" t="s">
        <v>968</v>
      </c>
      <c r="N124" s="65">
        <v>67</v>
      </c>
      <c r="O124" s="42" t="s">
        <v>968</v>
      </c>
      <c r="P124" s="64">
        <v>62</v>
      </c>
      <c r="Q124" s="81" t="s">
        <v>12</v>
      </c>
      <c r="R124" s="82" t="s">
        <v>12</v>
      </c>
      <c r="S124" s="66" t="s">
        <v>968</v>
      </c>
      <c r="T124" s="65">
        <v>63</v>
      </c>
      <c r="U124" s="42" t="s">
        <v>968</v>
      </c>
      <c r="V124" s="64">
        <v>62</v>
      </c>
      <c r="W124" s="81" t="s">
        <v>12</v>
      </c>
      <c r="X124" s="82" t="s">
        <v>12</v>
      </c>
      <c r="Y124" s="42" t="s">
        <v>968</v>
      </c>
      <c r="Z124" s="64">
        <v>63</v>
      </c>
      <c r="AA124" s="42" t="s">
        <v>968</v>
      </c>
      <c r="AB124" s="64">
        <v>55</v>
      </c>
      <c r="AC124" s="81" t="s">
        <v>12</v>
      </c>
      <c r="AD124" s="94" t="s">
        <v>12</v>
      </c>
      <c r="AE124" s="66" t="s">
        <v>968</v>
      </c>
      <c r="AF124" s="64">
        <v>76</v>
      </c>
      <c r="AG124" s="68" t="s">
        <v>968</v>
      </c>
      <c r="AH124" s="64">
        <v>70</v>
      </c>
      <c r="AI124" s="81" t="s">
        <v>12</v>
      </c>
      <c r="AJ124" s="94" t="s">
        <v>12</v>
      </c>
      <c r="AK124" s="66" t="s">
        <v>968</v>
      </c>
      <c r="AL124" s="65">
        <v>71</v>
      </c>
      <c r="AM124" s="42" t="s">
        <v>968</v>
      </c>
      <c r="AN124" s="64">
        <v>70</v>
      </c>
      <c r="AO124" s="81" t="s">
        <v>12</v>
      </c>
      <c r="AP124" s="94" t="s">
        <v>12</v>
      </c>
      <c r="AR124" s="156" t="str">
        <f t="shared" si="3"/>
        <v>先生はわかるまで教えてくれた_学級</v>
      </c>
    </row>
    <row r="125" spans="1:44">
      <c r="A125" s="36">
        <v>91</v>
      </c>
      <c r="B125" s="54"/>
      <c r="C125" s="54"/>
      <c r="D125" s="42"/>
      <c r="E125" s="43"/>
      <c r="F125" s="44" t="s">
        <v>260</v>
      </c>
      <c r="G125" s="42" t="s">
        <v>12</v>
      </c>
      <c r="H125" s="65" t="s">
        <v>12</v>
      </c>
      <c r="I125" s="42" t="s">
        <v>12</v>
      </c>
      <c r="J125" s="64" t="s">
        <v>12</v>
      </c>
      <c r="K125" s="42" t="s">
        <v>968</v>
      </c>
      <c r="L125" s="96">
        <v>43</v>
      </c>
      <c r="M125" s="66" t="s">
        <v>12</v>
      </c>
      <c r="N125" s="65" t="s">
        <v>12</v>
      </c>
      <c r="O125" s="42" t="s">
        <v>12</v>
      </c>
      <c r="P125" s="64" t="s">
        <v>12</v>
      </c>
      <c r="Q125" s="42" t="s">
        <v>968</v>
      </c>
      <c r="R125" s="96">
        <v>56</v>
      </c>
      <c r="S125" s="66" t="s">
        <v>12</v>
      </c>
      <c r="T125" s="65" t="s">
        <v>12</v>
      </c>
      <c r="U125" s="42" t="s">
        <v>12</v>
      </c>
      <c r="V125" s="64" t="s">
        <v>12</v>
      </c>
      <c r="W125" s="42" t="s">
        <v>968</v>
      </c>
      <c r="X125" s="96">
        <v>61</v>
      </c>
      <c r="Y125" s="42" t="s">
        <v>12</v>
      </c>
      <c r="Z125" s="64" t="s">
        <v>12</v>
      </c>
      <c r="AA125" s="42" t="s">
        <v>12</v>
      </c>
      <c r="AB125" s="64" t="s">
        <v>12</v>
      </c>
      <c r="AC125" s="42" t="s">
        <v>968</v>
      </c>
      <c r="AD125" s="97">
        <v>43</v>
      </c>
      <c r="AE125" s="66" t="s">
        <v>12</v>
      </c>
      <c r="AF125" s="64" t="s">
        <v>12</v>
      </c>
      <c r="AG125" s="68" t="s">
        <v>12</v>
      </c>
      <c r="AH125" s="64" t="s">
        <v>12</v>
      </c>
      <c r="AI125" s="42" t="s">
        <v>968</v>
      </c>
      <c r="AJ125" s="97">
        <v>64</v>
      </c>
      <c r="AK125" s="66" t="s">
        <v>12</v>
      </c>
      <c r="AL125" s="65" t="s">
        <v>12</v>
      </c>
      <c r="AM125" s="42" t="s">
        <v>12</v>
      </c>
      <c r="AN125" s="64" t="s">
        <v>12</v>
      </c>
      <c r="AO125" s="42" t="s">
        <v>968</v>
      </c>
      <c r="AP125" s="97">
        <v>69</v>
      </c>
      <c r="AR125" s="156" t="str">
        <f t="shared" si="3"/>
        <v>学校での生活に満足していた_</v>
      </c>
    </row>
    <row r="126" spans="1:44">
      <c r="A126" s="36">
        <v>92</v>
      </c>
      <c r="B126" s="54"/>
      <c r="C126" s="54"/>
      <c r="D126" s="55"/>
      <c r="E126" s="43"/>
      <c r="F126" s="56" t="s">
        <v>261</v>
      </c>
      <c r="G126" s="99" t="s">
        <v>12</v>
      </c>
      <c r="H126" s="100" t="s">
        <v>12</v>
      </c>
      <c r="I126" s="99" t="s">
        <v>968</v>
      </c>
      <c r="J126" s="101" t="s">
        <v>12</v>
      </c>
      <c r="K126" s="99" t="s">
        <v>12</v>
      </c>
      <c r="L126" s="100" t="s">
        <v>12</v>
      </c>
      <c r="M126" s="102" t="s">
        <v>12</v>
      </c>
      <c r="N126" s="100" t="s">
        <v>12</v>
      </c>
      <c r="O126" s="99" t="s">
        <v>968</v>
      </c>
      <c r="P126" s="101" t="s">
        <v>12</v>
      </c>
      <c r="Q126" s="99" t="s">
        <v>12</v>
      </c>
      <c r="R126" s="100" t="s">
        <v>12</v>
      </c>
      <c r="S126" s="102" t="s">
        <v>12</v>
      </c>
      <c r="T126" s="100" t="s">
        <v>12</v>
      </c>
      <c r="U126" s="99" t="s">
        <v>968</v>
      </c>
      <c r="V126" s="101" t="s">
        <v>12</v>
      </c>
      <c r="W126" s="99" t="s">
        <v>12</v>
      </c>
      <c r="X126" s="100" t="s">
        <v>12</v>
      </c>
      <c r="Y126" s="99" t="s">
        <v>12</v>
      </c>
      <c r="Z126" s="101" t="s">
        <v>12</v>
      </c>
      <c r="AA126" s="99" t="s">
        <v>968</v>
      </c>
      <c r="AB126" s="101" t="s">
        <v>12</v>
      </c>
      <c r="AC126" s="99" t="s">
        <v>12</v>
      </c>
      <c r="AD126" s="103" t="s">
        <v>12</v>
      </c>
      <c r="AE126" s="102" t="s">
        <v>12</v>
      </c>
      <c r="AF126" s="101" t="s">
        <v>12</v>
      </c>
      <c r="AG126" s="104" t="s">
        <v>968</v>
      </c>
      <c r="AH126" s="101" t="s">
        <v>12</v>
      </c>
      <c r="AI126" s="99" t="s">
        <v>12</v>
      </c>
      <c r="AJ126" s="103" t="s">
        <v>12</v>
      </c>
      <c r="AK126" s="102" t="s">
        <v>12</v>
      </c>
      <c r="AL126" s="100" t="s">
        <v>12</v>
      </c>
      <c r="AM126" s="99" t="s">
        <v>968</v>
      </c>
      <c r="AN126" s="101" t="s">
        <v>12</v>
      </c>
      <c r="AO126" s="99" t="s">
        <v>12</v>
      </c>
      <c r="AP126" s="103" t="s">
        <v>12</v>
      </c>
      <c r="AR126" s="156" t="str">
        <f t="shared" si="3"/>
        <v>昨年度の授業_</v>
      </c>
    </row>
    <row r="127" spans="1:44">
      <c r="A127" s="36">
        <v>102</v>
      </c>
      <c r="B127" s="54">
        <v>93</v>
      </c>
      <c r="C127" s="54"/>
      <c r="D127" s="98" t="s">
        <v>37</v>
      </c>
      <c r="E127" s="43"/>
      <c r="F127" s="44" t="s">
        <v>38</v>
      </c>
      <c r="G127" s="42" t="s">
        <v>12</v>
      </c>
      <c r="H127" s="65" t="s">
        <v>12</v>
      </c>
      <c r="I127" s="42" t="s">
        <v>12</v>
      </c>
      <c r="J127" s="64" t="s">
        <v>12</v>
      </c>
      <c r="K127" s="42" t="s">
        <v>12</v>
      </c>
      <c r="L127" s="65" t="s">
        <v>12</v>
      </c>
      <c r="M127" s="66" t="s">
        <v>12</v>
      </c>
      <c r="N127" s="65" t="s">
        <v>12</v>
      </c>
      <c r="O127" s="42" t="s">
        <v>12</v>
      </c>
      <c r="P127" s="64" t="s">
        <v>12</v>
      </c>
      <c r="Q127" s="42" t="s">
        <v>12</v>
      </c>
      <c r="R127" s="65" t="s">
        <v>12</v>
      </c>
      <c r="S127" s="66" t="s">
        <v>12</v>
      </c>
      <c r="T127" s="65" t="s">
        <v>12</v>
      </c>
      <c r="U127" s="42" t="s">
        <v>12</v>
      </c>
      <c r="V127" s="64" t="s">
        <v>12</v>
      </c>
      <c r="W127" s="42" t="s">
        <v>12</v>
      </c>
      <c r="X127" s="65" t="s">
        <v>12</v>
      </c>
      <c r="Y127" s="42" t="s">
        <v>12</v>
      </c>
      <c r="Z127" s="64" t="s">
        <v>12</v>
      </c>
      <c r="AA127" s="42" t="s">
        <v>12</v>
      </c>
      <c r="AB127" s="64" t="s">
        <v>12</v>
      </c>
      <c r="AC127" s="42" t="s">
        <v>12</v>
      </c>
      <c r="AD127" s="67" t="s">
        <v>12</v>
      </c>
      <c r="AE127" s="66" t="s">
        <v>968</v>
      </c>
      <c r="AF127" s="64">
        <v>85</v>
      </c>
      <c r="AG127" s="68" t="s">
        <v>968</v>
      </c>
      <c r="AH127" s="64">
        <v>79</v>
      </c>
      <c r="AI127" s="42" t="s">
        <v>968</v>
      </c>
      <c r="AJ127" s="67">
        <v>75</v>
      </c>
      <c r="AK127" s="66" t="s">
        <v>968</v>
      </c>
      <c r="AL127" s="65">
        <v>80</v>
      </c>
      <c r="AM127" s="42" t="s">
        <v>968</v>
      </c>
      <c r="AN127" s="64">
        <v>79</v>
      </c>
      <c r="AO127" s="42" t="s">
        <v>968</v>
      </c>
      <c r="AP127" s="67">
        <v>80</v>
      </c>
      <c r="AR127" s="156" t="str">
        <f t="shared" si="3"/>
        <v>友達との英語の活動で表現できるようになる_ALの実施（英語）</v>
      </c>
    </row>
    <row r="128" spans="1:44">
      <c r="A128" s="36">
        <v>103</v>
      </c>
      <c r="B128" s="54">
        <v>94</v>
      </c>
      <c r="C128" s="54"/>
      <c r="D128" s="98" t="s">
        <v>37</v>
      </c>
      <c r="E128" s="43"/>
      <c r="F128" s="44" t="s">
        <v>41</v>
      </c>
      <c r="G128" s="42" t="s">
        <v>12</v>
      </c>
      <c r="H128" s="65" t="s">
        <v>12</v>
      </c>
      <c r="I128" s="42" t="s">
        <v>12</v>
      </c>
      <c r="J128" s="64" t="s">
        <v>12</v>
      </c>
      <c r="K128" s="42" t="s">
        <v>12</v>
      </c>
      <c r="L128" s="65" t="s">
        <v>12</v>
      </c>
      <c r="M128" s="66" t="s">
        <v>12</v>
      </c>
      <c r="N128" s="65" t="s">
        <v>12</v>
      </c>
      <c r="O128" s="42" t="s">
        <v>12</v>
      </c>
      <c r="P128" s="64" t="s">
        <v>12</v>
      </c>
      <c r="Q128" s="42" t="s">
        <v>12</v>
      </c>
      <c r="R128" s="65" t="s">
        <v>12</v>
      </c>
      <c r="S128" s="66" t="s">
        <v>12</v>
      </c>
      <c r="T128" s="65" t="s">
        <v>12</v>
      </c>
      <c r="U128" s="42" t="s">
        <v>12</v>
      </c>
      <c r="V128" s="64" t="s">
        <v>12</v>
      </c>
      <c r="W128" s="42" t="s">
        <v>12</v>
      </c>
      <c r="X128" s="65" t="s">
        <v>12</v>
      </c>
      <c r="Y128" s="42" t="s">
        <v>12</v>
      </c>
      <c r="Z128" s="64" t="s">
        <v>12</v>
      </c>
      <c r="AA128" s="42" t="s">
        <v>12</v>
      </c>
      <c r="AB128" s="64" t="s">
        <v>12</v>
      </c>
      <c r="AC128" s="42" t="s">
        <v>12</v>
      </c>
      <c r="AD128" s="67" t="s">
        <v>12</v>
      </c>
      <c r="AE128" s="66" t="s">
        <v>968</v>
      </c>
      <c r="AF128" s="64">
        <v>86</v>
      </c>
      <c r="AG128" s="68" t="s">
        <v>968</v>
      </c>
      <c r="AH128" s="64">
        <v>80</v>
      </c>
      <c r="AI128" s="42" t="s">
        <v>968</v>
      </c>
      <c r="AJ128" s="67">
        <v>76</v>
      </c>
      <c r="AK128" s="66" t="s">
        <v>968</v>
      </c>
      <c r="AL128" s="65">
        <v>81</v>
      </c>
      <c r="AM128" s="42" t="s">
        <v>968</v>
      </c>
      <c r="AN128" s="64">
        <v>80</v>
      </c>
      <c r="AO128" s="42" t="s">
        <v>968</v>
      </c>
      <c r="AP128" s="67">
        <v>81</v>
      </c>
      <c r="AR128" s="156" t="str">
        <f t="shared" si="3"/>
        <v>考えや気持ちを英語で聞く話す読む書く_ALの実施（英語）</v>
      </c>
    </row>
    <row r="129" spans="1:44">
      <c r="A129" s="36">
        <v>104</v>
      </c>
      <c r="B129" s="54">
        <v>95</v>
      </c>
      <c r="C129" s="54"/>
      <c r="D129" s="98" t="s">
        <v>37</v>
      </c>
      <c r="E129" s="43"/>
      <c r="F129" s="44" t="s">
        <v>43</v>
      </c>
      <c r="G129" s="42" t="s">
        <v>12</v>
      </c>
      <c r="H129" s="65" t="s">
        <v>12</v>
      </c>
      <c r="I129" s="42" t="s">
        <v>12</v>
      </c>
      <c r="J129" s="64" t="s">
        <v>12</v>
      </c>
      <c r="K129" s="42" t="s">
        <v>12</v>
      </c>
      <c r="L129" s="65" t="s">
        <v>12</v>
      </c>
      <c r="M129" s="66" t="s">
        <v>12</v>
      </c>
      <c r="N129" s="65" t="s">
        <v>12</v>
      </c>
      <c r="O129" s="42" t="s">
        <v>12</v>
      </c>
      <c r="P129" s="64" t="s">
        <v>12</v>
      </c>
      <c r="Q129" s="42" t="s">
        <v>12</v>
      </c>
      <c r="R129" s="65" t="s">
        <v>12</v>
      </c>
      <c r="S129" s="66" t="s">
        <v>12</v>
      </c>
      <c r="T129" s="65" t="s">
        <v>12</v>
      </c>
      <c r="U129" s="42" t="s">
        <v>12</v>
      </c>
      <c r="V129" s="64" t="s">
        <v>12</v>
      </c>
      <c r="W129" s="42" t="s">
        <v>12</v>
      </c>
      <c r="X129" s="65" t="s">
        <v>12</v>
      </c>
      <c r="Y129" s="42" t="s">
        <v>12</v>
      </c>
      <c r="Z129" s="64" t="s">
        <v>12</v>
      </c>
      <c r="AA129" s="42" t="s">
        <v>12</v>
      </c>
      <c r="AB129" s="64" t="s">
        <v>12</v>
      </c>
      <c r="AC129" s="42" t="s">
        <v>12</v>
      </c>
      <c r="AD129" s="67" t="s">
        <v>12</v>
      </c>
      <c r="AE129" s="66" t="s">
        <v>968</v>
      </c>
      <c r="AF129" s="64">
        <v>87</v>
      </c>
      <c r="AG129" s="68" t="s">
        <v>968</v>
      </c>
      <c r="AH129" s="64">
        <v>81</v>
      </c>
      <c r="AI129" s="42" t="s">
        <v>968</v>
      </c>
      <c r="AJ129" s="67">
        <v>77</v>
      </c>
      <c r="AK129" s="66" t="s">
        <v>968</v>
      </c>
      <c r="AL129" s="65">
        <v>82</v>
      </c>
      <c r="AM129" s="42" t="s">
        <v>968</v>
      </c>
      <c r="AN129" s="64">
        <v>81</v>
      </c>
      <c r="AO129" s="42" t="s">
        <v>968</v>
      </c>
      <c r="AP129" s="67">
        <v>82</v>
      </c>
      <c r="AR129" s="156" t="str">
        <f t="shared" si="3"/>
        <v>英語を使った活動で英語を使ってみたくなる_ALの実施（英語）</v>
      </c>
    </row>
    <row r="130" spans="1:44">
      <c r="A130" s="36">
        <v>105</v>
      </c>
      <c r="B130" s="54"/>
      <c r="C130" s="54"/>
      <c r="D130" s="55"/>
      <c r="E130" s="43"/>
      <c r="F130" s="56" t="s">
        <v>262</v>
      </c>
      <c r="G130" s="55" t="s">
        <v>12</v>
      </c>
      <c r="H130" s="60" t="s">
        <v>12</v>
      </c>
      <c r="I130" s="55" t="s">
        <v>12</v>
      </c>
      <c r="J130" s="59" t="s">
        <v>12</v>
      </c>
      <c r="K130" s="55" t="s">
        <v>12</v>
      </c>
      <c r="L130" s="60" t="s">
        <v>12</v>
      </c>
      <c r="M130" s="57" t="s">
        <v>12</v>
      </c>
      <c r="N130" s="60" t="s">
        <v>12</v>
      </c>
      <c r="O130" s="55" t="s">
        <v>12</v>
      </c>
      <c r="P130" s="59" t="s">
        <v>12</v>
      </c>
      <c r="Q130" s="55" t="s">
        <v>12</v>
      </c>
      <c r="R130" s="60" t="s">
        <v>12</v>
      </c>
      <c r="S130" s="57" t="s">
        <v>12</v>
      </c>
      <c r="T130" s="60" t="s">
        <v>12</v>
      </c>
      <c r="U130" s="55" t="s">
        <v>12</v>
      </c>
      <c r="V130" s="59" t="s">
        <v>12</v>
      </c>
      <c r="W130" s="55" t="s">
        <v>12</v>
      </c>
      <c r="X130" s="60" t="s">
        <v>12</v>
      </c>
      <c r="Y130" s="55" t="s">
        <v>12</v>
      </c>
      <c r="Z130" s="59" t="s">
        <v>12</v>
      </c>
      <c r="AA130" s="55" t="s">
        <v>12</v>
      </c>
      <c r="AB130" s="59" t="s">
        <v>12</v>
      </c>
      <c r="AC130" s="55" t="s">
        <v>12</v>
      </c>
      <c r="AD130" s="61" t="s">
        <v>12</v>
      </c>
      <c r="AE130" s="57" t="s">
        <v>12</v>
      </c>
      <c r="AF130" s="59" t="s">
        <v>12</v>
      </c>
      <c r="AG130" s="62" t="s">
        <v>12</v>
      </c>
      <c r="AH130" s="59" t="s">
        <v>12</v>
      </c>
      <c r="AI130" s="55" t="s">
        <v>12</v>
      </c>
      <c r="AJ130" s="61" t="s">
        <v>12</v>
      </c>
      <c r="AK130" s="57" t="s">
        <v>12</v>
      </c>
      <c r="AL130" s="60" t="s">
        <v>12</v>
      </c>
      <c r="AM130" s="55" t="s">
        <v>12</v>
      </c>
      <c r="AN130" s="59" t="s">
        <v>12</v>
      </c>
      <c r="AO130" s="55" t="s">
        <v>12</v>
      </c>
      <c r="AP130" s="61" t="s">
        <v>12</v>
      </c>
      <c r="AR130" s="156" t="str">
        <f t="shared" si="3"/>
        <v>家での生活_</v>
      </c>
    </row>
    <row r="131" spans="1:44">
      <c r="A131" s="36">
        <v>106</v>
      </c>
      <c r="B131" s="54">
        <v>96</v>
      </c>
      <c r="C131" s="54"/>
      <c r="D131" s="42" t="s">
        <v>263</v>
      </c>
      <c r="E131" s="43"/>
      <c r="F131" s="44" t="s">
        <v>264</v>
      </c>
      <c r="G131" s="42" t="s">
        <v>968</v>
      </c>
      <c r="H131" s="65">
        <v>93</v>
      </c>
      <c r="I131" s="42" t="s">
        <v>968</v>
      </c>
      <c r="J131" s="64">
        <v>63</v>
      </c>
      <c r="K131" s="42" t="s">
        <v>968</v>
      </c>
      <c r="L131" s="65">
        <v>54</v>
      </c>
      <c r="M131" s="66" t="s">
        <v>968</v>
      </c>
      <c r="N131" s="65">
        <v>76</v>
      </c>
      <c r="O131" s="42" t="s">
        <v>968</v>
      </c>
      <c r="P131" s="64">
        <v>71</v>
      </c>
      <c r="Q131" s="42" t="s">
        <v>968</v>
      </c>
      <c r="R131" s="65">
        <v>67</v>
      </c>
      <c r="S131" s="66" t="s">
        <v>968</v>
      </c>
      <c r="T131" s="65">
        <v>72</v>
      </c>
      <c r="U131" s="42" t="s">
        <v>968</v>
      </c>
      <c r="V131" s="64">
        <v>71</v>
      </c>
      <c r="W131" s="42" t="s">
        <v>968</v>
      </c>
      <c r="X131" s="65">
        <v>72</v>
      </c>
      <c r="Y131" s="42" t="s">
        <v>968</v>
      </c>
      <c r="Z131" s="64">
        <v>72</v>
      </c>
      <c r="AA131" s="42" t="s">
        <v>968</v>
      </c>
      <c r="AB131" s="64">
        <v>64</v>
      </c>
      <c r="AC131" s="42" t="s">
        <v>968</v>
      </c>
      <c r="AD131" s="67">
        <v>54</v>
      </c>
      <c r="AE131" s="66" t="s">
        <v>968</v>
      </c>
      <c r="AF131" s="64">
        <v>88</v>
      </c>
      <c r="AG131" s="68" t="s">
        <v>968</v>
      </c>
      <c r="AH131" s="64">
        <v>82</v>
      </c>
      <c r="AI131" s="42" t="s">
        <v>968</v>
      </c>
      <c r="AJ131" s="67">
        <v>78</v>
      </c>
      <c r="AK131" s="66" t="s">
        <v>968</v>
      </c>
      <c r="AL131" s="65">
        <v>83</v>
      </c>
      <c r="AM131" s="42" t="s">
        <v>968</v>
      </c>
      <c r="AN131" s="64">
        <v>82</v>
      </c>
      <c r="AO131" s="42" t="s">
        <v>968</v>
      </c>
      <c r="AP131" s="67">
        <v>83</v>
      </c>
      <c r="AR131" s="156" t="str">
        <f t="shared" si="3"/>
        <v>宿題をしている_生活</v>
      </c>
    </row>
    <row r="132" spans="1:44">
      <c r="A132" s="36">
        <v>107</v>
      </c>
      <c r="B132" s="54">
        <v>97</v>
      </c>
      <c r="C132" s="54"/>
      <c r="D132" s="42" t="s">
        <v>263</v>
      </c>
      <c r="E132" s="43"/>
      <c r="F132" s="44" t="s">
        <v>266</v>
      </c>
      <c r="G132" s="66" t="s">
        <v>968</v>
      </c>
      <c r="H132" s="65">
        <v>94</v>
      </c>
      <c r="I132" s="42" t="s">
        <v>968</v>
      </c>
      <c r="J132" s="64">
        <v>64</v>
      </c>
      <c r="K132" s="42" t="s">
        <v>968</v>
      </c>
      <c r="L132" s="65">
        <v>55</v>
      </c>
      <c r="M132" s="66" t="s">
        <v>968</v>
      </c>
      <c r="N132" s="65">
        <v>77</v>
      </c>
      <c r="O132" s="42" t="s">
        <v>968</v>
      </c>
      <c r="P132" s="64">
        <v>72</v>
      </c>
      <c r="Q132" s="42" t="s">
        <v>968</v>
      </c>
      <c r="R132" s="65">
        <v>68</v>
      </c>
      <c r="S132" s="66" t="s">
        <v>968</v>
      </c>
      <c r="T132" s="65">
        <v>73</v>
      </c>
      <c r="U132" s="42" t="s">
        <v>968</v>
      </c>
      <c r="V132" s="64">
        <v>72</v>
      </c>
      <c r="W132" s="42" t="s">
        <v>968</v>
      </c>
      <c r="X132" s="65">
        <v>73</v>
      </c>
      <c r="Y132" s="66" t="s">
        <v>968</v>
      </c>
      <c r="Z132" s="65">
        <v>73</v>
      </c>
      <c r="AA132" s="42" t="s">
        <v>968</v>
      </c>
      <c r="AB132" s="64">
        <v>65</v>
      </c>
      <c r="AC132" s="42" t="s">
        <v>968</v>
      </c>
      <c r="AD132" s="67">
        <v>55</v>
      </c>
      <c r="AE132" s="66" t="s">
        <v>968</v>
      </c>
      <c r="AF132" s="64">
        <v>89</v>
      </c>
      <c r="AG132" s="68" t="s">
        <v>968</v>
      </c>
      <c r="AH132" s="64">
        <v>83</v>
      </c>
      <c r="AI132" s="42" t="s">
        <v>968</v>
      </c>
      <c r="AJ132" s="67">
        <v>79</v>
      </c>
      <c r="AK132" s="66" t="s">
        <v>968</v>
      </c>
      <c r="AL132" s="65">
        <v>84</v>
      </c>
      <c r="AM132" s="42" t="s">
        <v>968</v>
      </c>
      <c r="AN132" s="64">
        <v>83</v>
      </c>
      <c r="AO132" s="42" t="s">
        <v>968</v>
      </c>
      <c r="AP132" s="67">
        <v>84</v>
      </c>
      <c r="AR132" s="156" t="str">
        <f t="shared" si="3"/>
        <v>家で予習・復習をしている_生活</v>
      </c>
    </row>
    <row r="133" spans="1:44">
      <c r="A133" s="36">
        <v>108</v>
      </c>
      <c r="B133" s="54">
        <v>98</v>
      </c>
      <c r="C133" s="54"/>
      <c r="D133" s="42" t="s">
        <v>263</v>
      </c>
      <c r="E133" s="43"/>
      <c r="F133" s="44" t="s">
        <v>268</v>
      </c>
      <c r="G133" s="42" t="s">
        <v>968</v>
      </c>
      <c r="H133" s="65">
        <v>95</v>
      </c>
      <c r="I133" s="42" t="s">
        <v>968</v>
      </c>
      <c r="J133" s="64">
        <v>65</v>
      </c>
      <c r="K133" s="42" t="s">
        <v>968</v>
      </c>
      <c r="L133" s="65">
        <v>56</v>
      </c>
      <c r="M133" s="42" t="s">
        <v>968</v>
      </c>
      <c r="N133" s="65">
        <v>78</v>
      </c>
      <c r="O133" s="42" t="s">
        <v>968</v>
      </c>
      <c r="P133" s="64">
        <v>73</v>
      </c>
      <c r="Q133" s="42" t="s">
        <v>968</v>
      </c>
      <c r="R133" s="65">
        <v>69</v>
      </c>
      <c r="S133" s="66" t="s">
        <v>968</v>
      </c>
      <c r="T133" s="65">
        <v>74</v>
      </c>
      <c r="U133" s="42" t="s">
        <v>968</v>
      </c>
      <c r="V133" s="64">
        <v>73</v>
      </c>
      <c r="W133" s="42" t="s">
        <v>968</v>
      </c>
      <c r="X133" s="65">
        <v>74</v>
      </c>
      <c r="Y133" s="66" t="s">
        <v>968</v>
      </c>
      <c r="Z133" s="65">
        <v>74</v>
      </c>
      <c r="AA133" s="42" t="s">
        <v>968</v>
      </c>
      <c r="AB133" s="64">
        <v>66</v>
      </c>
      <c r="AC133" s="42" t="s">
        <v>968</v>
      </c>
      <c r="AD133" s="67">
        <v>56</v>
      </c>
      <c r="AE133" s="66" t="s">
        <v>968</v>
      </c>
      <c r="AF133" s="64">
        <v>90</v>
      </c>
      <c r="AG133" s="68" t="s">
        <v>968</v>
      </c>
      <c r="AH133" s="64">
        <v>84</v>
      </c>
      <c r="AI133" s="42" t="s">
        <v>968</v>
      </c>
      <c r="AJ133" s="67">
        <v>80</v>
      </c>
      <c r="AK133" s="66" t="s">
        <v>968</v>
      </c>
      <c r="AL133" s="65">
        <v>85</v>
      </c>
      <c r="AM133" s="42" t="s">
        <v>968</v>
      </c>
      <c r="AN133" s="64">
        <v>84</v>
      </c>
      <c r="AO133" s="42" t="s">
        <v>968</v>
      </c>
      <c r="AP133" s="67">
        <v>85</v>
      </c>
      <c r="AR133" s="156" t="str">
        <f t="shared" ref="AR133:AR164" si="4">F133&amp;"_"&amp;D133</f>
        <v>平日の勉強時間_生活</v>
      </c>
    </row>
    <row r="134" spans="1:44">
      <c r="A134" s="36">
        <v>109</v>
      </c>
      <c r="B134" s="54">
        <v>99</v>
      </c>
      <c r="C134" s="54"/>
      <c r="D134" s="42" t="s">
        <v>263</v>
      </c>
      <c r="E134" s="43"/>
      <c r="F134" s="44" t="s">
        <v>270</v>
      </c>
      <c r="G134" s="42" t="s">
        <v>968</v>
      </c>
      <c r="H134" s="65">
        <v>96</v>
      </c>
      <c r="I134" s="42" t="s">
        <v>968</v>
      </c>
      <c r="J134" s="64">
        <v>66</v>
      </c>
      <c r="K134" s="42" t="s">
        <v>968</v>
      </c>
      <c r="L134" s="65">
        <v>57</v>
      </c>
      <c r="M134" s="42" t="s">
        <v>968</v>
      </c>
      <c r="N134" s="65">
        <v>79</v>
      </c>
      <c r="O134" s="42" t="s">
        <v>968</v>
      </c>
      <c r="P134" s="64">
        <v>74</v>
      </c>
      <c r="Q134" s="42" t="s">
        <v>968</v>
      </c>
      <c r="R134" s="65">
        <v>70</v>
      </c>
      <c r="S134" s="66" t="s">
        <v>968</v>
      </c>
      <c r="T134" s="65">
        <v>75</v>
      </c>
      <c r="U134" s="42" t="s">
        <v>968</v>
      </c>
      <c r="V134" s="64">
        <v>74</v>
      </c>
      <c r="W134" s="42" t="s">
        <v>968</v>
      </c>
      <c r="X134" s="65">
        <v>75</v>
      </c>
      <c r="Y134" s="66" t="s">
        <v>968</v>
      </c>
      <c r="Z134" s="65">
        <v>75</v>
      </c>
      <c r="AA134" s="42" t="s">
        <v>968</v>
      </c>
      <c r="AB134" s="64">
        <v>67</v>
      </c>
      <c r="AC134" s="42" t="s">
        <v>968</v>
      </c>
      <c r="AD134" s="67">
        <v>57</v>
      </c>
      <c r="AE134" s="66" t="s">
        <v>968</v>
      </c>
      <c r="AF134" s="64">
        <v>91</v>
      </c>
      <c r="AG134" s="68" t="s">
        <v>968</v>
      </c>
      <c r="AH134" s="64">
        <v>85</v>
      </c>
      <c r="AI134" s="42" t="s">
        <v>968</v>
      </c>
      <c r="AJ134" s="67">
        <v>81</v>
      </c>
      <c r="AK134" s="66" t="s">
        <v>968</v>
      </c>
      <c r="AL134" s="65">
        <v>86</v>
      </c>
      <c r="AM134" s="42" t="s">
        <v>968</v>
      </c>
      <c r="AN134" s="64">
        <v>85</v>
      </c>
      <c r="AO134" s="42" t="s">
        <v>968</v>
      </c>
      <c r="AP134" s="67">
        <v>86</v>
      </c>
      <c r="AR134" s="156" t="str">
        <f t="shared" si="4"/>
        <v>土日の勉強時間_生活</v>
      </c>
    </row>
    <row r="135" spans="1:44">
      <c r="A135" s="36">
        <v>110</v>
      </c>
      <c r="B135" s="54">
        <v>100</v>
      </c>
      <c r="C135" s="54"/>
      <c r="D135" s="42" t="s">
        <v>263</v>
      </c>
      <c r="E135" s="43"/>
      <c r="F135" s="44" t="s">
        <v>272</v>
      </c>
      <c r="G135" s="42" t="s">
        <v>968</v>
      </c>
      <c r="H135" s="65">
        <v>97</v>
      </c>
      <c r="I135" s="42" t="s">
        <v>968</v>
      </c>
      <c r="J135" s="64">
        <v>67</v>
      </c>
      <c r="K135" s="42" t="s">
        <v>968</v>
      </c>
      <c r="L135" s="65">
        <v>58</v>
      </c>
      <c r="M135" s="42" t="s">
        <v>968</v>
      </c>
      <c r="N135" s="65">
        <v>80</v>
      </c>
      <c r="O135" s="42" t="s">
        <v>968</v>
      </c>
      <c r="P135" s="64">
        <v>75</v>
      </c>
      <c r="Q135" s="42" t="s">
        <v>968</v>
      </c>
      <c r="R135" s="65">
        <v>71</v>
      </c>
      <c r="S135" s="66" t="s">
        <v>968</v>
      </c>
      <c r="T135" s="65">
        <v>76</v>
      </c>
      <c r="U135" s="42" t="s">
        <v>968</v>
      </c>
      <c r="V135" s="64">
        <v>75</v>
      </c>
      <c r="W135" s="42" t="s">
        <v>968</v>
      </c>
      <c r="X135" s="65">
        <v>76</v>
      </c>
      <c r="Y135" s="66" t="s">
        <v>968</v>
      </c>
      <c r="Z135" s="65">
        <v>76</v>
      </c>
      <c r="AA135" s="42" t="s">
        <v>968</v>
      </c>
      <c r="AB135" s="64">
        <v>68</v>
      </c>
      <c r="AC135" s="42" t="s">
        <v>968</v>
      </c>
      <c r="AD135" s="67">
        <v>58</v>
      </c>
      <c r="AE135" s="66" t="s">
        <v>968</v>
      </c>
      <c r="AF135" s="64">
        <v>92</v>
      </c>
      <c r="AG135" s="68" t="s">
        <v>968</v>
      </c>
      <c r="AH135" s="64">
        <v>86</v>
      </c>
      <c r="AI135" s="42" t="s">
        <v>968</v>
      </c>
      <c r="AJ135" s="67">
        <v>82</v>
      </c>
      <c r="AK135" s="66" t="s">
        <v>968</v>
      </c>
      <c r="AL135" s="65">
        <v>87</v>
      </c>
      <c r="AM135" s="42" t="s">
        <v>968</v>
      </c>
      <c r="AN135" s="64">
        <v>86</v>
      </c>
      <c r="AO135" s="42" t="s">
        <v>968</v>
      </c>
      <c r="AP135" s="67">
        <v>87</v>
      </c>
      <c r="AR135" s="156" t="str">
        <f t="shared" si="4"/>
        <v>１週間の塾の時間_生活</v>
      </c>
    </row>
    <row r="136" spans="1:44">
      <c r="A136" s="36">
        <v>111</v>
      </c>
      <c r="B136" s="54">
        <v>101</v>
      </c>
      <c r="C136" s="54"/>
      <c r="D136" s="42" t="s">
        <v>263</v>
      </c>
      <c r="E136" s="43"/>
      <c r="F136" s="44" t="s">
        <v>274</v>
      </c>
      <c r="G136" s="42" t="s">
        <v>968</v>
      </c>
      <c r="H136" s="65">
        <v>98</v>
      </c>
      <c r="I136" s="42" t="s">
        <v>968</v>
      </c>
      <c r="J136" s="64">
        <v>68</v>
      </c>
      <c r="K136" s="42" t="s">
        <v>968</v>
      </c>
      <c r="L136" s="65">
        <v>59</v>
      </c>
      <c r="M136" s="42" t="s">
        <v>968</v>
      </c>
      <c r="N136" s="65">
        <v>81</v>
      </c>
      <c r="O136" s="42" t="s">
        <v>968</v>
      </c>
      <c r="P136" s="64">
        <v>76</v>
      </c>
      <c r="Q136" s="42" t="s">
        <v>968</v>
      </c>
      <c r="R136" s="65">
        <v>72</v>
      </c>
      <c r="S136" s="66" t="s">
        <v>968</v>
      </c>
      <c r="T136" s="65">
        <v>77</v>
      </c>
      <c r="U136" s="42" t="s">
        <v>968</v>
      </c>
      <c r="V136" s="64">
        <v>76</v>
      </c>
      <c r="W136" s="42" t="s">
        <v>968</v>
      </c>
      <c r="X136" s="65">
        <v>77</v>
      </c>
      <c r="Y136" s="66" t="s">
        <v>968</v>
      </c>
      <c r="Z136" s="65">
        <v>77</v>
      </c>
      <c r="AA136" s="42" t="s">
        <v>968</v>
      </c>
      <c r="AB136" s="64">
        <v>69</v>
      </c>
      <c r="AC136" s="42" t="s">
        <v>968</v>
      </c>
      <c r="AD136" s="67">
        <v>59</v>
      </c>
      <c r="AE136" s="66" t="s">
        <v>968</v>
      </c>
      <c r="AF136" s="64">
        <v>93</v>
      </c>
      <c r="AG136" s="68" t="s">
        <v>968</v>
      </c>
      <c r="AH136" s="64">
        <v>87</v>
      </c>
      <c r="AI136" s="42" t="s">
        <v>968</v>
      </c>
      <c r="AJ136" s="67">
        <v>83</v>
      </c>
      <c r="AK136" s="66" t="s">
        <v>968</v>
      </c>
      <c r="AL136" s="65">
        <v>88</v>
      </c>
      <c r="AM136" s="42" t="s">
        <v>968</v>
      </c>
      <c r="AN136" s="64">
        <v>87</v>
      </c>
      <c r="AO136" s="42" t="s">
        <v>968</v>
      </c>
      <c r="AP136" s="67">
        <v>88</v>
      </c>
      <c r="AR136" s="156" t="str">
        <f t="shared" si="4"/>
        <v>１カ月で読む本の量_生活</v>
      </c>
    </row>
    <row r="137" spans="1:44">
      <c r="A137" s="36">
        <v>112</v>
      </c>
      <c r="B137" s="54">
        <v>102</v>
      </c>
      <c r="C137" s="54"/>
      <c r="D137" s="42" t="s">
        <v>263</v>
      </c>
      <c r="E137" s="43"/>
      <c r="F137" s="44" t="s">
        <v>276</v>
      </c>
      <c r="G137" s="42" t="s">
        <v>968</v>
      </c>
      <c r="H137" s="65">
        <v>99</v>
      </c>
      <c r="I137" s="42" t="s">
        <v>968</v>
      </c>
      <c r="J137" s="64">
        <v>69</v>
      </c>
      <c r="K137" s="42" t="s">
        <v>968</v>
      </c>
      <c r="L137" s="65">
        <v>60</v>
      </c>
      <c r="M137" s="42" t="s">
        <v>968</v>
      </c>
      <c r="N137" s="65">
        <v>82</v>
      </c>
      <c r="O137" s="42" t="s">
        <v>968</v>
      </c>
      <c r="P137" s="64">
        <v>77</v>
      </c>
      <c r="Q137" s="42" t="s">
        <v>968</v>
      </c>
      <c r="R137" s="65">
        <v>73</v>
      </c>
      <c r="S137" s="66" t="s">
        <v>968</v>
      </c>
      <c r="T137" s="65">
        <v>78</v>
      </c>
      <c r="U137" s="42" t="s">
        <v>968</v>
      </c>
      <c r="V137" s="64">
        <v>77</v>
      </c>
      <c r="W137" s="42" t="s">
        <v>968</v>
      </c>
      <c r="X137" s="65">
        <v>78</v>
      </c>
      <c r="Y137" s="66" t="s">
        <v>968</v>
      </c>
      <c r="Z137" s="65">
        <v>78</v>
      </c>
      <c r="AA137" s="42" t="s">
        <v>968</v>
      </c>
      <c r="AB137" s="64">
        <v>70</v>
      </c>
      <c r="AC137" s="42" t="s">
        <v>968</v>
      </c>
      <c r="AD137" s="67">
        <v>60</v>
      </c>
      <c r="AE137" s="66" t="s">
        <v>968</v>
      </c>
      <c r="AF137" s="64">
        <v>94</v>
      </c>
      <c r="AG137" s="68" t="s">
        <v>968</v>
      </c>
      <c r="AH137" s="64">
        <v>88</v>
      </c>
      <c r="AI137" s="42" t="s">
        <v>968</v>
      </c>
      <c r="AJ137" s="67">
        <v>84</v>
      </c>
      <c r="AK137" s="66" t="s">
        <v>968</v>
      </c>
      <c r="AL137" s="65">
        <v>89</v>
      </c>
      <c r="AM137" s="42" t="s">
        <v>968</v>
      </c>
      <c r="AN137" s="64">
        <v>88</v>
      </c>
      <c r="AO137" s="42" t="s">
        <v>968</v>
      </c>
      <c r="AP137" s="67">
        <v>89</v>
      </c>
      <c r="AR137" s="156" t="str">
        <f t="shared" si="4"/>
        <v>家にある本の量_生活</v>
      </c>
    </row>
    <row r="138" spans="1:44">
      <c r="A138" s="36">
        <v>113</v>
      </c>
      <c r="B138" s="54">
        <v>103</v>
      </c>
      <c r="C138" s="54"/>
      <c r="D138" s="42" t="s">
        <v>263</v>
      </c>
      <c r="E138" s="43"/>
      <c r="F138" s="44" t="s">
        <v>278</v>
      </c>
      <c r="G138" s="42" t="s">
        <v>968</v>
      </c>
      <c r="H138" s="65">
        <v>100</v>
      </c>
      <c r="I138" s="42" t="s">
        <v>968</v>
      </c>
      <c r="J138" s="64">
        <v>70</v>
      </c>
      <c r="K138" s="42" t="s">
        <v>968</v>
      </c>
      <c r="L138" s="65">
        <v>61</v>
      </c>
      <c r="M138" s="42" t="s">
        <v>968</v>
      </c>
      <c r="N138" s="65">
        <v>83</v>
      </c>
      <c r="O138" s="42" t="s">
        <v>968</v>
      </c>
      <c r="P138" s="64">
        <v>78</v>
      </c>
      <c r="Q138" s="42" t="s">
        <v>968</v>
      </c>
      <c r="R138" s="65">
        <v>74</v>
      </c>
      <c r="S138" s="66" t="s">
        <v>968</v>
      </c>
      <c r="T138" s="65">
        <v>79</v>
      </c>
      <c r="U138" s="42" t="s">
        <v>968</v>
      </c>
      <c r="V138" s="64">
        <v>78</v>
      </c>
      <c r="W138" s="42" t="s">
        <v>968</v>
      </c>
      <c r="X138" s="65">
        <v>79</v>
      </c>
      <c r="Y138" s="66" t="s">
        <v>968</v>
      </c>
      <c r="Z138" s="65">
        <v>79</v>
      </c>
      <c r="AA138" s="42" t="s">
        <v>968</v>
      </c>
      <c r="AB138" s="64">
        <v>71</v>
      </c>
      <c r="AC138" s="42" t="s">
        <v>968</v>
      </c>
      <c r="AD138" s="67">
        <v>61</v>
      </c>
      <c r="AE138" s="66" t="s">
        <v>968</v>
      </c>
      <c r="AF138" s="64">
        <v>95</v>
      </c>
      <c r="AG138" s="68" t="s">
        <v>968</v>
      </c>
      <c r="AH138" s="64">
        <v>89</v>
      </c>
      <c r="AI138" s="42" t="s">
        <v>968</v>
      </c>
      <c r="AJ138" s="67">
        <v>85</v>
      </c>
      <c r="AK138" s="66" t="s">
        <v>968</v>
      </c>
      <c r="AL138" s="65">
        <v>90</v>
      </c>
      <c r="AM138" s="42" t="s">
        <v>968</v>
      </c>
      <c r="AN138" s="64">
        <v>89</v>
      </c>
      <c r="AO138" s="42" t="s">
        <v>968</v>
      </c>
      <c r="AP138" s="67">
        <v>90</v>
      </c>
      <c r="AR138" s="156" t="str">
        <f t="shared" si="4"/>
        <v>平日のゲーム時間_生活</v>
      </c>
    </row>
    <row r="139" spans="1:44">
      <c r="A139" s="36">
        <v>114</v>
      </c>
      <c r="B139" s="54">
        <v>104</v>
      </c>
      <c r="C139" s="54"/>
      <c r="D139" s="42" t="s">
        <v>263</v>
      </c>
      <c r="E139" s="43"/>
      <c r="F139" s="44" t="s">
        <v>280</v>
      </c>
      <c r="G139" s="42" t="s">
        <v>968</v>
      </c>
      <c r="H139" s="65">
        <v>101</v>
      </c>
      <c r="I139" s="42" t="s">
        <v>968</v>
      </c>
      <c r="J139" s="64">
        <v>71</v>
      </c>
      <c r="K139" s="42" t="s">
        <v>968</v>
      </c>
      <c r="L139" s="65">
        <v>62</v>
      </c>
      <c r="M139" s="42" t="s">
        <v>968</v>
      </c>
      <c r="N139" s="65">
        <v>84</v>
      </c>
      <c r="O139" s="42" t="s">
        <v>968</v>
      </c>
      <c r="P139" s="64">
        <v>79</v>
      </c>
      <c r="Q139" s="42" t="s">
        <v>968</v>
      </c>
      <c r="R139" s="65">
        <v>75</v>
      </c>
      <c r="S139" s="66" t="s">
        <v>968</v>
      </c>
      <c r="T139" s="65">
        <v>80</v>
      </c>
      <c r="U139" s="42" t="s">
        <v>968</v>
      </c>
      <c r="V139" s="64">
        <v>79</v>
      </c>
      <c r="W139" s="42" t="s">
        <v>968</v>
      </c>
      <c r="X139" s="65">
        <v>80</v>
      </c>
      <c r="Y139" s="66" t="s">
        <v>968</v>
      </c>
      <c r="Z139" s="65">
        <v>80</v>
      </c>
      <c r="AA139" s="42" t="s">
        <v>968</v>
      </c>
      <c r="AB139" s="64">
        <v>72</v>
      </c>
      <c r="AC139" s="42" t="s">
        <v>968</v>
      </c>
      <c r="AD139" s="67">
        <v>62</v>
      </c>
      <c r="AE139" s="66" t="s">
        <v>968</v>
      </c>
      <c r="AF139" s="64">
        <v>96</v>
      </c>
      <c r="AG139" s="68" t="s">
        <v>968</v>
      </c>
      <c r="AH139" s="64">
        <v>90</v>
      </c>
      <c r="AI139" s="42" t="s">
        <v>968</v>
      </c>
      <c r="AJ139" s="67">
        <v>86</v>
      </c>
      <c r="AK139" s="66" t="s">
        <v>968</v>
      </c>
      <c r="AL139" s="65">
        <v>91</v>
      </c>
      <c r="AM139" s="42" t="s">
        <v>968</v>
      </c>
      <c r="AN139" s="64">
        <v>90</v>
      </c>
      <c r="AO139" s="42" t="s">
        <v>968</v>
      </c>
      <c r="AP139" s="67">
        <v>91</v>
      </c>
      <c r="AR139" s="156" t="str">
        <f t="shared" si="4"/>
        <v>ゲームの約束_生活</v>
      </c>
    </row>
    <row r="140" spans="1:44">
      <c r="A140" s="36">
        <v>115</v>
      </c>
      <c r="B140" s="54">
        <v>105</v>
      </c>
      <c r="C140" s="54"/>
      <c r="D140" s="42" t="s">
        <v>263</v>
      </c>
      <c r="E140" s="43"/>
      <c r="F140" s="44" t="s">
        <v>282</v>
      </c>
      <c r="G140" s="42" t="s">
        <v>968</v>
      </c>
      <c r="H140" s="65">
        <v>102</v>
      </c>
      <c r="I140" s="42" t="s">
        <v>968</v>
      </c>
      <c r="J140" s="64">
        <v>72</v>
      </c>
      <c r="K140" s="42" t="s">
        <v>968</v>
      </c>
      <c r="L140" s="65">
        <v>63</v>
      </c>
      <c r="M140" s="42" t="s">
        <v>968</v>
      </c>
      <c r="N140" s="65">
        <v>85</v>
      </c>
      <c r="O140" s="42" t="s">
        <v>968</v>
      </c>
      <c r="P140" s="64">
        <v>80</v>
      </c>
      <c r="Q140" s="42" t="s">
        <v>968</v>
      </c>
      <c r="R140" s="65">
        <v>76</v>
      </c>
      <c r="S140" s="66" t="s">
        <v>968</v>
      </c>
      <c r="T140" s="65">
        <v>81</v>
      </c>
      <c r="U140" s="42" t="s">
        <v>968</v>
      </c>
      <c r="V140" s="64">
        <v>80</v>
      </c>
      <c r="W140" s="42" t="s">
        <v>968</v>
      </c>
      <c r="X140" s="65">
        <v>81</v>
      </c>
      <c r="Y140" s="66" t="s">
        <v>968</v>
      </c>
      <c r="Z140" s="65">
        <v>81</v>
      </c>
      <c r="AA140" s="42" t="s">
        <v>968</v>
      </c>
      <c r="AB140" s="64">
        <v>73</v>
      </c>
      <c r="AC140" s="42" t="s">
        <v>968</v>
      </c>
      <c r="AD140" s="67">
        <v>63</v>
      </c>
      <c r="AE140" s="66" t="s">
        <v>968</v>
      </c>
      <c r="AF140" s="64">
        <v>97</v>
      </c>
      <c r="AG140" s="68" t="s">
        <v>968</v>
      </c>
      <c r="AH140" s="64">
        <v>91</v>
      </c>
      <c r="AI140" s="42" t="s">
        <v>968</v>
      </c>
      <c r="AJ140" s="67">
        <v>87</v>
      </c>
      <c r="AK140" s="66" t="s">
        <v>968</v>
      </c>
      <c r="AL140" s="65">
        <v>92</v>
      </c>
      <c r="AM140" s="42" t="s">
        <v>968</v>
      </c>
      <c r="AN140" s="64">
        <v>91</v>
      </c>
      <c r="AO140" s="42" t="s">
        <v>968</v>
      </c>
      <c r="AP140" s="67">
        <v>92</v>
      </c>
      <c r="AR140" s="156" t="str">
        <f t="shared" si="4"/>
        <v>平日の携帯時間_生活</v>
      </c>
    </row>
    <row r="141" spans="1:44">
      <c r="A141" s="36">
        <v>116</v>
      </c>
      <c r="B141" s="54">
        <v>106</v>
      </c>
      <c r="C141" s="54"/>
      <c r="D141" s="42" t="s">
        <v>263</v>
      </c>
      <c r="E141" s="43"/>
      <c r="F141" s="44" t="s">
        <v>284</v>
      </c>
      <c r="G141" s="42" t="s">
        <v>968</v>
      </c>
      <c r="H141" s="65">
        <v>103</v>
      </c>
      <c r="I141" s="42" t="s">
        <v>968</v>
      </c>
      <c r="J141" s="64">
        <v>73</v>
      </c>
      <c r="K141" s="42" t="s">
        <v>968</v>
      </c>
      <c r="L141" s="65">
        <v>64</v>
      </c>
      <c r="M141" s="42" t="s">
        <v>968</v>
      </c>
      <c r="N141" s="65">
        <v>86</v>
      </c>
      <c r="O141" s="42" t="s">
        <v>968</v>
      </c>
      <c r="P141" s="64">
        <v>81</v>
      </c>
      <c r="Q141" s="42" t="s">
        <v>968</v>
      </c>
      <c r="R141" s="65">
        <v>77</v>
      </c>
      <c r="S141" s="66" t="s">
        <v>968</v>
      </c>
      <c r="T141" s="65">
        <v>82</v>
      </c>
      <c r="U141" s="42" t="s">
        <v>968</v>
      </c>
      <c r="V141" s="64">
        <v>81</v>
      </c>
      <c r="W141" s="42" t="s">
        <v>968</v>
      </c>
      <c r="X141" s="65">
        <v>82</v>
      </c>
      <c r="Y141" s="66" t="s">
        <v>968</v>
      </c>
      <c r="Z141" s="65">
        <v>82</v>
      </c>
      <c r="AA141" s="42" t="s">
        <v>968</v>
      </c>
      <c r="AB141" s="64">
        <v>74</v>
      </c>
      <c r="AC141" s="42" t="s">
        <v>968</v>
      </c>
      <c r="AD141" s="67">
        <v>64</v>
      </c>
      <c r="AE141" s="66" t="s">
        <v>968</v>
      </c>
      <c r="AF141" s="64">
        <v>98</v>
      </c>
      <c r="AG141" s="68" t="s">
        <v>968</v>
      </c>
      <c r="AH141" s="64">
        <v>92</v>
      </c>
      <c r="AI141" s="42" t="s">
        <v>968</v>
      </c>
      <c r="AJ141" s="67">
        <v>88</v>
      </c>
      <c r="AK141" s="66" t="s">
        <v>968</v>
      </c>
      <c r="AL141" s="65">
        <v>93</v>
      </c>
      <c r="AM141" s="42" t="s">
        <v>968</v>
      </c>
      <c r="AN141" s="64">
        <v>92</v>
      </c>
      <c r="AO141" s="42" t="s">
        <v>968</v>
      </c>
      <c r="AP141" s="67">
        <v>93</v>
      </c>
      <c r="AR141" s="156" t="str">
        <f t="shared" si="4"/>
        <v>携帯の約束_生活</v>
      </c>
    </row>
    <row r="142" spans="1:44">
      <c r="A142" s="36">
        <v>117</v>
      </c>
      <c r="B142" s="54">
        <v>107</v>
      </c>
      <c r="C142" s="54"/>
      <c r="D142" s="42" t="s">
        <v>263</v>
      </c>
      <c r="E142" s="43"/>
      <c r="F142" s="44" t="s">
        <v>286</v>
      </c>
      <c r="G142" s="42" t="s">
        <v>968</v>
      </c>
      <c r="H142" s="65">
        <v>104</v>
      </c>
      <c r="I142" s="42" t="s">
        <v>968</v>
      </c>
      <c r="J142" s="64">
        <v>74</v>
      </c>
      <c r="K142" s="42" t="s">
        <v>968</v>
      </c>
      <c r="L142" s="65">
        <v>65</v>
      </c>
      <c r="M142" s="42" t="s">
        <v>968</v>
      </c>
      <c r="N142" s="65">
        <v>87</v>
      </c>
      <c r="O142" s="42" t="s">
        <v>968</v>
      </c>
      <c r="P142" s="64">
        <v>82</v>
      </c>
      <c r="Q142" s="42" t="s">
        <v>968</v>
      </c>
      <c r="R142" s="65">
        <v>78</v>
      </c>
      <c r="S142" s="66" t="s">
        <v>968</v>
      </c>
      <c r="T142" s="65">
        <v>83</v>
      </c>
      <c r="U142" s="42" t="s">
        <v>968</v>
      </c>
      <c r="V142" s="64">
        <v>82</v>
      </c>
      <c r="W142" s="42" t="s">
        <v>968</v>
      </c>
      <c r="X142" s="65">
        <v>83</v>
      </c>
      <c r="Y142" s="66" t="s">
        <v>968</v>
      </c>
      <c r="Z142" s="65">
        <v>83</v>
      </c>
      <c r="AA142" s="42" t="s">
        <v>968</v>
      </c>
      <c r="AB142" s="64">
        <v>75</v>
      </c>
      <c r="AC142" s="42" t="s">
        <v>968</v>
      </c>
      <c r="AD142" s="67">
        <v>65</v>
      </c>
      <c r="AE142" s="66" t="s">
        <v>968</v>
      </c>
      <c r="AF142" s="64">
        <v>99</v>
      </c>
      <c r="AG142" s="68" t="s">
        <v>968</v>
      </c>
      <c r="AH142" s="64">
        <v>93</v>
      </c>
      <c r="AI142" s="42" t="s">
        <v>968</v>
      </c>
      <c r="AJ142" s="67">
        <v>89</v>
      </c>
      <c r="AK142" s="66" t="s">
        <v>968</v>
      </c>
      <c r="AL142" s="65">
        <v>94</v>
      </c>
      <c r="AM142" s="42" t="s">
        <v>968</v>
      </c>
      <c r="AN142" s="64">
        <v>93</v>
      </c>
      <c r="AO142" s="42" t="s">
        <v>968</v>
      </c>
      <c r="AP142" s="67">
        <v>94</v>
      </c>
      <c r="AR142" s="156" t="str">
        <f t="shared" si="4"/>
        <v>学校の話しを家でする_生活</v>
      </c>
    </row>
    <row r="143" spans="1:44">
      <c r="A143" s="36">
        <v>118</v>
      </c>
      <c r="B143" s="54">
        <v>108</v>
      </c>
      <c r="C143" s="54"/>
      <c r="D143" s="42" t="s">
        <v>263</v>
      </c>
      <c r="E143" s="43"/>
      <c r="F143" s="44" t="s">
        <v>288</v>
      </c>
      <c r="G143" s="42" t="s">
        <v>968</v>
      </c>
      <c r="H143" s="65">
        <v>105</v>
      </c>
      <c r="I143" s="42" t="s">
        <v>968</v>
      </c>
      <c r="J143" s="64">
        <v>75</v>
      </c>
      <c r="K143" s="42" t="s">
        <v>968</v>
      </c>
      <c r="L143" s="65">
        <v>66</v>
      </c>
      <c r="M143" s="42" t="s">
        <v>968</v>
      </c>
      <c r="N143" s="65">
        <v>88</v>
      </c>
      <c r="O143" s="42" t="s">
        <v>968</v>
      </c>
      <c r="P143" s="64">
        <v>83</v>
      </c>
      <c r="Q143" s="42" t="s">
        <v>968</v>
      </c>
      <c r="R143" s="65">
        <v>79</v>
      </c>
      <c r="S143" s="66" t="s">
        <v>968</v>
      </c>
      <c r="T143" s="65">
        <v>84</v>
      </c>
      <c r="U143" s="42" t="s">
        <v>968</v>
      </c>
      <c r="V143" s="64">
        <v>83</v>
      </c>
      <c r="W143" s="42" t="s">
        <v>968</v>
      </c>
      <c r="X143" s="65">
        <v>84</v>
      </c>
      <c r="Y143" s="66" t="s">
        <v>968</v>
      </c>
      <c r="Z143" s="65">
        <v>84</v>
      </c>
      <c r="AA143" s="42" t="s">
        <v>968</v>
      </c>
      <c r="AB143" s="64">
        <v>76</v>
      </c>
      <c r="AC143" s="42" t="s">
        <v>968</v>
      </c>
      <c r="AD143" s="67">
        <v>66</v>
      </c>
      <c r="AE143" s="66" t="s">
        <v>968</v>
      </c>
      <c r="AF143" s="64">
        <v>100</v>
      </c>
      <c r="AG143" s="68" t="s">
        <v>968</v>
      </c>
      <c r="AH143" s="64">
        <v>94</v>
      </c>
      <c r="AI143" s="42" t="s">
        <v>968</v>
      </c>
      <c r="AJ143" s="67">
        <v>90</v>
      </c>
      <c r="AK143" s="66" t="s">
        <v>968</v>
      </c>
      <c r="AL143" s="65">
        <v>95</v>
      </c>
      <c r="AM143" s="42" t="s">
        <v>968</v>
      </c>
      <c r="AN143" s="64">
        <v>94</v>
      </c>
      <c r="AO143" s="42" t="s">
        <v>968</v>
      </c>
      <c r="AP143" s="67">
        <v>95</v>
      </c>
      <c r="AR143" s="156" t="str">
        <f t="shared" si="4"/>
        <v>地域で大人と関わる_生活</v>
      </c>
    </row>
    <row r="144" spans="1:44">
      <c r="A144" s="36">
        <v>119</v>
      </c>
      <c r="B144" s="54"/>
      <c r="C144" s="54"/>
      <c r="D144" s="55"/>
      <c r="E144" s="43"/>
      <c r="F144" s="56" t="s">
        <v>290</v>
      </c>
      <c r="G144" s="55" t="s">
        <v>12</v>
      </c>
      <c r="H144" s="60" t="s">
        <v>12</v>
      </c>
      <c r="I144" s="55" t="s">
        <v>12</v>
      </c>
      <c r="J144" s="59" t="s">
        <v>12</v>
      </c>
      <c r="K144" s="55" t="s">
        <v>12</v>
      </c>
      <c r="L144" s="60" t="s">
        <v>12</v>
      </c>
      <c r="M144" s="55" t="s">
        <v>12</v>
      </c>
      <c r="N144" s="60" t="s">
        <v>12</v>
      </c>
      <c r="O144" s="55" t="s">
        <v>12</v>
      </c>
      <c r="P144" s="59" t="s">
        <v>12</v>
      </c>
      <c r="Q144" s="55" t="s">
        <v>12</v>
      </c>
      <c r="R144" s="60" t="s">
        <v>12</v>
      </c>
      <c r="S144" s="57" t="s">
        <v>12</v>
      </c>
      <c r="T144" s="60" t="s">
        <v>12</v>
      </c>
      <c r="U144" s="55" t="s">
        <v>12</v>
      </c>
      <c r="V144" s="59" t="s">
        <v>12</v>
      </c>
      <c r="W144" s="55" t="s">
        <v>12</v>
      </c>
      <c r="X144" s="60" t="s">
        <v>12</v>
      </c>
      <c r="Y144" s="57" t="s">
        <v>12</v>
      </c>
      <c r="Z144" s="60" t="s">
        <v>12</v>
      </c>
      <c r="AA144" s="55" t="s">
        <v>12</v>
      </c>
      <c r="AB144" s="59" t="s">
        <v>12</v>
      </c>
      <c r="AC144" s="55" t="s">
        <v>12</v>
      </c>
      <c r="AD144" s="61" t="s">
        <v>12</v>
      </c>
      <c r="AE144" s="57" t="s">
        <v>12</v>
      </c>
      <c r="AF144" s="59" t="s">
        <v>12</v>
      </c>
      <c r="AG144" s="62" t="s">
        <v>12</v>
      </c>
      <c r="AH144" s="59" t="s">
        <v>12</v>
      </c>
      <c r="AI144" s="55" t="s">
        <v>12</v>
      </c>
      <c r="AJ144" s="61" t="s">
        <v>12</v>
      </c>
      <c r="AK144" s="57" t="s">
        <v>12</v>
      </c>
      <c r="AL144" s="60" t="s">
        <v>12</v>
      </c>
      <c r="AM144" s="55" t="s">
        <v>12</v>
      </c>
      <c r="AN144" s="59" t="s">
        <v>12</v>
      </c>
      <c r="AO144" s="55" t="s">
        <v>12</v>
      </c>
      <c r="AP144" s="61" t="s">
        <v>12</v>
      </c>
      <c r="AR144" s="156" t="str">
        <f t="shared" si="4"/>
        <v>生活の様子_</v>
      </c>
    </row>
    <row r="145" spans="1:44">
      <c r="A145" s="36">
        <v>120</v>
      </c>
      <c r="B145" s="54">
        <v>109</v>
      </c>
      <c r="C145" s="54"/>
      <c r="D145" s="42" t="s">
        <v>291</v>
      </c>
      <c r="E145" s="43"/>
      <c r="F145" s="44" t="s">
        <v>292</v>
      </c>
      <c r="G145" s="66" t="s">
        <v>968</v>
      </c>
      <c r="H145" s="65">
        <v>62</v>
      </c>
      <c r="I145" s="42" t="s">
        <v>968</v>
      </c>
      <c r="J145" s="64">
        <v>76</v>
      </c>
      <c r="K145" s="42" t="s">
        <v>968</v>
      </c>
      <c r="L145" s="65">
        <v>67</v>
      </c>
      <c r="M145" s="66" t="s">
        <v>968</v>
      </c>
      <c r="N145" s="65">
        <v>49</v>
      </c>
      <c r="O145" s="42" t="s">
        <v>968</v>
      </c>
      <c r="P145" s="64">
        <v>44</v>
      </c>
      <c r="Q145" s="42" t="s">
        <v>968</v>
      </c>
      <c r="R145" s="65">
        <v>42</v>
      </c>
      <c r="S145" s="66" t="s">
        <v>968</v>
      </c>
      <c r="T145" s="65">
        <v>45</v>
      </c>
      <c r="U145" s="42" t="s">
        <v>968</v>
      </c>
      <c r="V145" s="64">
        <v>44</v>
      </c>
      <c r="W145" s="42" t="s">
        <v>968</v>
      </c>
      <c r="X145" s="65">
        <v>47</v>
      </c>
      <c r="Y145" s="66" t="s">
        <v>968</v>
      </c>
      <c r="Z145" s="65">
        <v>45</v>
      </c>
      <c r="AA145" s="42" t="s">
        <v>968</v>
      </c>
      <c r="AB145" s="64">
        <v>77</v>
      </c>
      <c r="AC145" s="42" t="s">
        <v>968</v>
      </c>
      <c r="AD145" s="67">
        <v>67</v>
      </c>
      <c r="AE145" s="66" t="s">
        <v>968</v>
      </c>
      <c r="AF145" s="64">
        <v>58</v>
      </c>
      <c r="AG145" s="68" t="s">
        <v>968</v>
      </c>
      <c r="AH145" s="64">
        <v>52</v>
      </c>
      <c r="AI145" s="42" t="s">
        <v>968</v>
      </c>
      <c r="AJ145" s="67">
        <v>50</v>
      </c>
      <c r="AK145" s="66" t="s">
        <v>968</v>
      </c>
      <c r="AL145" s="65">
        <v>53</v>
      </c>
      <c r="AM145" s="42" t="s">
        <v>968</v>
      </c>
      <c r="AN145" s="64">
        <v>52</v>
      </c>
      <c r="AO145" s="42" t="s">
        <v>968</v>
      </c>
      <c r="AP145" s="67">
        <v>55</v>
      </c>
      <c r="AR145" s="156" t="str">
        <f t="shared" si="4"/>
        <v>登下校時刻を守る_３達</v>
      </c>
    </row>
    <row r="146" spans="1:44">
      <c r="A146" s="36">
        <v>121</v>
      </c>
      <c r="B146" s="54">
        <v>110</v>
      </c>
      <c r="C146" s="54"/>
      <c r="D146" s="42" t="s">
        <v>291</v>
      </c>
      <c r="E146" s="43"/>
      <c r="F146" s="44" t="s">
        <v>294</v>
      </c>
      <c r="G146" s="66" t="s">
        <v>968</v>
      </c>
      <c r="H146" s="65">
        <v>63</v>
      </c>
      <c r="I146" s="42" t="s">
        <v>968</v>
      </c>
      <c r="J146" s="64">
        <v>77</v>
      </c>
      <c r="K146" s="42" t="s">
        <v>968</v>
      </c>
      <c r="L146" s="65">
        <v>68</v>
      </c>
      <c r="M146" s="66" t="s">
        <v>968</v>
      </c>
      <c r="N146" s="65">
        <v>50</v>
      </c>
      <c r="O146" s="42" t="s">
        <v>968</v>
      </c>
      <c r="P146" s="64">
        <v>45</v>
      </c>
      <c r="Q146" s="42" t="s">
        <v>968</v>
      </c>
      <c r="R146" s="65">
        <v>43</v>
      </c>
      <c r="S146" s="66" t="s">
        <v>968</v>
      </c>
      <c r="T146" s="65">
        <v>46</v>
      </c>
      <c r="U146" s="42" t="s">
        <v>968</v>
      </c>
      <c r="V146" s="64">
        <v>45</v>
      </c>
      <c r="W146" s="42" t="s">
        <v>968</v>
      </c>
      <c r="X146" s="65">
        <v>48</v>
      </c>
      <c r="Y146" s="66" t="s">
        <v>968</v>
      </c>
      <c r="Z146" s="65">
        <v>46</v>
      </c>
      <c r="AA146" s="42" t="s">
        <v>968</v>
      </c>
      <c r="AB146" s="64">
        <v>78</v>
      </c>
      <c r="AC146" s="42" t="s">
        <v>968</v>
      </c>
      <c r="AD146" s="67">
        <v>68</v>
      </c>
      <c r="AE146" s="66" t="s">
        <v>968</v>
      </c>
      <c r="AF146" s="64">
        <v>59</v>
      </c>
      <c r="AG146" s="68" t="s">
        <v>968</v>
      </c>
      <c r="AH146" s="64">
        <v>53</v>
      </c>
      <c r="AI146" s="42" t="s">
        <v>968</v>
      </c>
      <c r="AJ146" s="67">
        <v>51</v>
      </c>
      <c r="AK146" s="66" t="s">
        <v>968</v>
      </c>
      <c r="AL146" s="65">
        <v>54</v>
      </c>
      <c r="AM146" s="42" t="s">
        <v>968</v>
      </c>
      <c r="AN146" s="64">
        <v>53</v>
      </c>
      <c r="AO146" s="42" t="s">
        <v>968</v>
      </c>
      <c r="AP146" s="67">
        <v>56</v>
      </c>
      <c r="AR146" s="156" t="str">
        <f t="shared" si="4"/>
        <v>授業開始時刻を守る_３達</v>
      </c>
    </row>
    <row r="147" spans="1:44">
      <c r="A147" s="36">
        <v>122</v>
      </c>
      <c r="B147" s="54">
        <v>111</v>
      </c>
      <c r="C147" s="54"/>
      <c r="D147" s="42" t="s">
        <v>291</v>
      </c>
      <c r="E147" s="43"/>
      <c r="F147" s="44" t="s">
        <v>296</v>
      </c>
      <c r="G147" s="66" t="s">
        <v>968</v>
      </c>
      <c r="H147" s="65">
        <v>64</v>
      </c>
      <c r="I147" s="42" t="s">
        <v>968</v>
      </c>
      <c r="J147" s="64">
        <v>78</v>
      </c>
      <c r="K147" s="42" t="s">
        <v>968</v>
      </c>
      <c r="L147" s="65">
        <v>69</v>
      </c>
      <c r="M147" s="66" t="s">
        <v>968</v>
      </c>
      <c r="N147" s="65">
        <v>51</v>
      </c>
      <c r="O147" s="42" t="s">
        <v>968</v>
      </c>
      <c r="P147" s="64">
        <v>46</v>
      </c>
      <c r="Q147" s="42" t="s">
        <v>968</v>
      </c>
      <c r="R147" s="65">
        <v>44</v>
      </c>
      <c r="S147" s="66" t="s">
        <v>968</v>
      </c>
      <c r="T147" s="65">
        <v>47</v>
      </c>
      <c r="U147" s="42" t="s">
        <v>968</v>
      </c>
      <c r="V147" s="64">
        <v>46</v>
      </c>
      <c r="W147" s="42" t="s">
        <v>968</v>
      </c>
      <c r="X147" s="65">
        <v>49</v>
      </c>
      <c r="Y147" s="66" t="s">
        <v>968</v>
      </c>
      <c r="Z147" s="65">
        <v>47</v>
      </c>
      <c r="AA147" s="42" t="s">
        <v>968</v>
      </c>
      <c r="AB147" s="64">
        <v>79</v>
      </c>
      <c r="AC147" s="42" t="s">
        <v>968</v>
      </c>
      <c r="AD147" s="67">
        <v>69</v>
      </c>
      <c r="AE147" s="66" t="s">
        <v>968</v>
      </c>
      <c r="AF147" s="64">
        <v>60</v>
      </c>
      <c r="AG147" s="68" t="s">
        <v>968</v>
      </c>
      <c r="AH147" s="64">
        <v>54</v>
      </c>
      <c r="AI147" s="42" t="s">
        <v>968</v>
      </c>
      <c r="AJ147" s="67">
        <v>52</v>
      </c>
      <c r="AK147" s="66" t="s">
        <v>968</v>
      </c>
      <c r="AL147" s="65">
        <v>55</v>
      </c>
      <c r="AM147" s="42" t="s">
        <v>968</v>
      </c>
      <c r="AN147" s="64">
        <v>54</v>
      </c>
      <c r="AO147" s="42" t="s">
        <v>968</v>
      </c>
      <c r="AP147" s="67">
        <v>57</v>
      </c>
      <c r="AR147" s="156" t="str">
        <f t="shared" si="4"/>
        <v>脱いだ履物のかかとをそろえる_３達</v>
      </c>
    </row>
    <row r="148" spans="1:44">
      <c r="A148" s="36">
        <v>123</v>
      </c>
      <c r="B148" s="54">
        <v>112</v>
      </c>
      <c r="C148" s="54"/>
      <c r="D148" s="42" t="s">
        <v>291</v>
      </c>
      <c r="E148" s="43"/>
      <c r="F148" s="44" t="s">
        <v>298</v>
      </c>
      <c r="G148" s="66" t="s">
        <v>968</v>
      </c>
      <c r="H148" s="65">
        <v>65</v>
      </c>
      <c r="I148" s="42" t="s">
        <v>968</v>
      </c>
      <c r="J148" s="64">
        <v>79</v>
      </c>
      <c r="K148" s="42" t="s">
        <v>968</v>
      </c>
      <c r="L148" s="65">
        <v>70</v>
      </c>
      <c r="M148" s="66" t="s">
        <v>968</v>
      </c>
      <c r="N148" s="65">
        <v>52</v>
      </c>
      <c r="O148" s="42" t="s">
        <v>968</v>
      </c>
      <c r="P148" s="64">
        <v>47</v>
      </c>
      <c r="Q148" s="42" t="s">
        <v>968</v>
      </c>
      <c r="R148" s="65">
        <v>45</v>
      </c>
      <c r="S148" s="66" t="s">
        <v>968</v>
      </c>
      <c r="T148" s="65">
        <v>48</v>
      </c>
      <c r="U148" s="42" t="s">
        <v>968</v>
      </c>
      <c r="V148" s="64">
        <v>47</v>
      </c>
      <c r="W148" s="42" t="s">
        <v>968</v>
      </c>
      <c r="X148" s="65">
        <v>50</v>
      </c>
      <c r="Y148" s="66" t="s">
        <v>968</v>
      </c>
      <c r="Z148" s="65">
        <v>48</v>
      </c>
      <c r="AA148" s="42" t="s">
        <v>968</v>
      </c>
      <c r="AB148" s="64">
        <v>80</v>
      </c>
      <c r="AC148" s="42" t="s">
        <v>968</v>
      </c>
      <c r="AD148" s="67">
        <v>70</v>
      </c>
      <c r="AE148" s="66" t="s">
        <v>968</v>
      </c>
      <c r="AF148" s="64">
        <v>61</v>
      </c>
      <c r="AG148" s="68" t="s">
        <v>968</v>
      </c>
      <c r="AH148" s="64">
        <v>55</v>
      </c>
      <c r="AI148" s="42" t="s">
        <v>968</v>
      </c>
      <c r="AJ148" s="67">
        <v>53</v>
      </c>
      <c r="AK148" s="66" t="s">
        <v>968</v>
      </c>
      <c r="AL148" s="65">
        <v>56</v>
      </c>
      <c r="AM148" s="42" t="s">
        <v>968</v>
      </c>
      <c r="AN148" s="64">
        <v>55</v>
      </c>
      <c r="AO148" s="42" t="s">
        <v>968</v>
      </c>
      <c r="AP148" s="67">
        <v>58</v>
      </c>
      <c r="AR148" s="156" t="str">
        <f t="shared" si="4"/>
        <v>身の回りの整理整頓ができる_３達</v>
      </c>
    </row>
    <row r="149" spans="1:44">
      <c r="A149" s="36">
        <v>124</v>
      </c>
      <c r="B149" s="54">
        <v>113</v>
      </c>
      <c r="C149" s="54"/>
      <c r="D149" s="42" t="s">
        <v>291</v>
      </c>
      <c r="E149" s="43"/>
      <c r="F149" s="44" t="s">
        <v>300</v>
      </c>
      <c r="G149" s="66" t="s">
        <v>968</v>
      </c>
      <c r="H149" s="65">
        <v>66</v>
      </c>
      <c r="I149" s="42" t="s">
        <v>968</v>
      </c>
      <c r="J149" s="64">
        <v>80</v>
      </c>
      <c r="K149" s="42" t="s">
        <v>968</v>
      </c>
      <c r="L149" s="65">
        <v>71</v>
      </c>
      <c r="M149" s="66" t="s">
        <v>968</v>
      </c>
      <c r="N149" s="65">
        <v>53</v>
      </c>
      <c r="O149" s="42" t="s">
        <v>968</v>
      </c>
      <c r="P149" s="64">
        <v>48</v>
      </c>
      <c r="Q149" s="42" t="s">
        <v>968</v>
      </c>
      <c r="R149" s="65">
        <v>46</v>
      </c>
      <c r="S149" s="66" t="s">
        <v>968</v>
      </c>
      <c r="T149" s="65">
        <v>49</v>
      </c>
      <c r="U149" s="42" t="s">
        <v>968</v>
      </c>
      <c r="V149" s="64">
        <v>48</v>
      </c>
      <c r="W149" s="42" t="s">
        <v>968</v>
      </c>
      <c r="X149" s="65">
        <v>51</v>
      </c>
      <c r="Y149" s="66" t="s">
        <v>968</v>
      </c>
      <c r="Z149" s="65">
        <v>49</v>
      </c>
      <c r="AA149" s="42" t="s">
        <v>968</v>
      </c>
      <c r="AB149" s="64">
        <v>81</v>
      </c>
      <c r="AC149" s="42" t="s">
        <v>968</v>
      </c>
      <c r="AD149" s="67">
        <v>71</v>
      </c>
      <c r="AE149" s="66" t="s">
        <v>968</v>
      </c>
      <c r="AF149" s="64">
        <v>62</v>
      </c>
      <c r="AG149" s="68" t="s">
        <v>968</v>
      </c>
      <c r="AH149" s="64">
        <v>56</v>
      </c>
      <c r="AI149" s="42" t="s">
        <v>968</v>
      </c>
      <c r="AJ149" s="67">
        <v>54</v>
      </c>
      <c r="AK149" s="66" t="s">
        <v>968</v>
      </c>
      <c r="AL149" s="65">
        <v>57</v>
      </c>
      <c r="AM149" s="42" t="s">
        <v>968</v>
      </c>
      <c r="AN149" s="64">
        <v>56</v>
      </c>
      <c r="AO149" s="42" t="s">
        <v>968</v>
      </c>
      <c r="AP149" s="67">
        <v>59</v>
      </c>
      <c r="AR149" s="156" t="str">
        <f t="shared" si="4"/>
        <v>誰に対しても進んであいさつができる_３達</v>
      </c>
    </row>
    <row r="150" spans="1:44">
      <c r="A150" s="36">
        <v>125</v>
      </c>
      <c r="B150" s="54">
        <v>114</v>
      </c>
      <c r="C150" s="54"/>
      <c r="D150" s="42" t="s">
        <v>291</v>
      </c>
      <c r="E150" s="43"/>
      <c r="F150" s="44" t="s">
        <v>302</v>
      </c>
      <c r="G150" s="66" t="s">
        <v>968</v>
      </c>
      <c r="H150" s="65">
        <v>67</v>
      </c>
      <c r="I150" s="42" t="s">
        <v>968</v>
      </c>
      <c r="J150" s="64">
        <v>81</v>
      </c>
      <c r="K150" s="42" t="s">
        <v>968</v>
      </c>
      <c r="L150" s="65">
        <v>72</v>
      </c>
      <c r="M150" s="66" t="s">
        <v>968</v>
      </c>
      <c r="N150" s="65">
        <v>54</v>
      </c>
      <c r="O150" s="42" t="s">
        <v>968</v>
      </c>
      <c r="P150" s="64">
        <v>49</v>
      </c>
      <c r="Q150" s="42" t="s">
        <v>968</v>
      </c>
      <c r="R150" s="65">
        <v>47</v>
      </c>
      <c r="S150" s="66" t="s">
        <v>968</v>
      </c>
      <c r="T150" s="65">
        <v>50</v>
      </c>
      <c r="U150" s="42" t="s">
        <v>968</v>
      </c>
      <c r="V150" s="64">
        <v>49</v>
      </c>
      <c r="W150" s="42" t="s">
        <v>968</v>
      </c>
      <c r="X150" s="65">
        <v>52</v>
      </c>
      <c r="Y150" s="66" t="s">
        <v>968</v>
      </c>
      <c r="Z150" s="65">
        <v>50</v>
      </c>
      <c r="AA150" s="42" t="s">
        <v>968</v>
      </c>
      <c r="AB150" s="64">
        <v>82</v>
      </c>
      <c r="AC150" s="42" t="s">
        <v>968</v>
      </c>
      <c r="AD150" s="67">
        <v>72</v>
      </c>
      <c r="AE150" s="66" t="s">
        <v>968</v>
      </c>
      <c r="AF150" s="64">
        <v>63</v>
      </c>
      <c r="AG150" s="68" t="s">
        <v>968</v>
      </c>
      <c r="AH150" s="64">
        <v>57</v>
      </c>
      <c r="AI150" s="42" t="s">
        <v>968</v>
      </c>
      <c r="AJ150" s="67">
        <v>55</v>
      </c>
      <c r="AK150" s="66" t="s">
        <v>968</v>
      </c>
      <c r="AL150" s="65">
        <v>58</v>
      </c>
      <c r="AM150" s="42" t="s">
        <v>968</v>
      </c>
      <c r="AN150" s="64">
        <v>57</v>
      </c>
      <c r="AO150" s="42" t="s">
        <v>968</v>
      </c>
      <c r="AP150" s="67">
        <v>60</v>
      </c>
      <c r="AR150" s="156" t="str">
        <f t="shared" si="4"/>
        <v>呼ばれたら、はいと返事ができる_３達</v>
      </c>
    </row>
    <row r="151" spans="1:44">
      <c r="A151" s="36">
        <v>126</v>
      </c>
      <c r="B151" s="54">
        <v>115</v>
      </c>
      <c r="C151" s="54"/>
      <c r="D151" s="42" t="s">
        <v>291</v>
      </c>
      <c r="E151" s="43"/>
      <c r="F151" s="44" t="s">
        <v>304</v>
      </c>
      <c r="G151" s="66" t="s">
        <v>968</v>
      </c>
      <c r="H151" s="65">
        <v>68</v>
      </c>
      <c r="I151" s="42" t="s">
        <v>968</v>
      </c>
      <c r="J151" s="64">
        <v>82</v>
      </c>
      <c r="K151" s="42" t="s">
        <v>968</v>
      </c>
      <c r="L151" s="65">
        <v>73</v>
      </c>
      <c r="M151" s="66" t="s">
        <v>968</v>
      </c>
      <c r="N151" s="65">
        <v>55</v>
      </c>
      <c r="O151" s="42" t="s">
        <v>968</v>
      </c>
      <c r="P151" s="64">
        <v>50</v>
      </c>
      <c r="Q151" s="42" t="s">
        <v>968</v>
      </c>
      <c r="R151" s="65">
        <v>48</v>
      </c>
      <c r="S151" s="66" t="s">
        <v>968</v>
      </c>
      <c r="T151" s="65">
        <v>51</v>
      </c>
      <c r="U151" s="42" t="s">
        <v>968</v>
      </c>
      <c r="V151" s="64">
        <v>50</v>
      </c>
      <c r="W151" s="42" t="s">
        <v>968</v>
      </c>
      <c r="X151" s="65">
        <v>53</v>
      </c>
      <c r="Y151" s="66" t="s">
        <v>968</v>
      </c>
      <c r="Z151" s="65">
        <v>51</v>
      </c>
      <c r="AA151" s="42" t="s">
        <v>968</v>
      </c>
      <c r="AB151" s="64">
        <v>83</v>
      </c>
      <c r="AC151" s="42" t="s">
        <v>968</v>
      </c>
      <c r="AD151" s="67">
        <v>73</v>
      </c>
      <c r="AE151" s="66" t="s">
        <v>968</v>
      </c>
      <c r="AF151" s="64">
        <v>64</v>
      </c>
      <c r="AG151" s="68" t="s">
        <v>968</v>
      </c>
      <c r="AH151" s="64">
        <v>58</v>
      </c>
      <c r="AI151" s="42" t="s">
        <v>968</v>
      </c>
      <c r="AJ151" s="67">
        <v>56</v>
      </c>
      <c r="AK151" s="66" t="s">
        <v>968</v>
      </c>
      <c r="AL151" s="65">
        <v>59</v>
      </c>
      <c r="AM151" s="42" t="s">
        <v>968</v>
      </c>
      <c r="AN151" s="64">
        <v>58</v>
      </c>
      <c r="AO151" s="42" t="s">
        <v>968</v>
      </c>
      <c r="AP151" s="67">
        <v>61</v>
      </c>
      <c r="AR151" s="156" t="str">
        <f t="shared" si="4"/>
        <v>正しい言葉遣いができる_３達</v>
      </c>
    </row>
    <row r="152" spans="1:44">
      <c r="A152" s="36">
        <v>127</v>
      </c>
      <c r="B152" s="54">
        <v>116</v>
      </c>
      <c r="C152" s="54"/>
      <c r="D152" s="42" t="s">
        <v>291</v>
      </c>
      <c r="E152" s="43"/>
      <c r="F152" s="44" t="s">
        <v>306</v>
      </c>
      <c r="G152" s="66" t="s">
        <v>968</v>
      </c>
      <c r="H152" s="65">
        <v>69</v>
      </c>
      <c r="I152" s="42" t="s">
        <v>968</v>
      </c>
      <c r="J152" s="64">
        <v>83</v>
      </c>
      <c r="K152" s="42" t="s">
        <v>968</v>
      </c>
      <c r="L152" s="65">
        <v>74</v>
      </c>
      <c r="M152" s="66" t="s">
        <v>968</v>
      </c>
      <c r="N152" s="65">
        <v>56</v>
      </c>
      <c r="O152" s="42" t="s">
        <v>968</v>
      </c>
      <c r="P152" s="64">
        <v>51</v>
      </c>
      <c r="Q152" s="42" t="s">
        <v>968</v>
      </c>
      <c r="R152" s="65">
        <v>49</v>
      </c>
      <c r="S152" s="66" t="s">
        <v>968</v>
      </c>
      <c r="T152" s="65">
        <v>52</v>
      </c>
      <c r="U152" s="42" t="s">
        <v>968</v>
      </c>
      <c r="V152" s="64">
        <v>51</v>
      </c>
      <c r="W152" s="42" t="s">
        <v>968</v>
      </c>
      <c r="X152" s="65">
        <v>54</v>
      </c>
      <c r="Y152" s="66" t="s">
        <v>968</v>
      </c>
      <c r="Z152" s="65">
        <v>52</v>
      </c>
      <c r="AA152" s="42" t="s">
        <v>968</v>
      </c>
      <c r="AB152" s="64">
        <v>84</v>
      </c>
      <c r="AC152" s="42" t="s">
        <v>968</v>
      </c>
      <c r="AD152" s="67">
        <v>74</v>
      </c>
      <c r="AE152" s="66" t="s">
        <v>968</v>
      </c>
      <c r="AF152" s="64">
        <v>65</v>
      </c>
      <c r="AG152" s="68" t="s">
        <v>968</v>
      </c>
      <c r="AH152" s="64">
        <v>59</v>
      </c>
      <c r="AI152" s="42" t="s">
        <v>968</v>
      </c>
      <c r="AJ152" s="67">
        <v>57</v>
      </c>
      <c r="AK152" s="66" t="s">
        <v>968</v>
      </c>
      <c r="AL152" s="65">
        <v>60</v>
      </c>
      <c r="AM152" s="42" t="s">
        <v>968</v>
      </c>
      <c r="AN152" s="64">
        <v>59</v>
      </c>
      <c r="AO152" s="42" t="s">
        <v>968</v>
      </c>
      <c r="AP152" s="67">
        <v>62</v>
      </c>
      <c r="AR152" s="156" t="str">
        <f t="shared" si="4"/>
        <v>やさしい言葉遣いができる_３達</v>
      </c>
    </row>
    <row r="153" spans="1:44">
      <c r="A153" s="36">
        <v>128</v>
      </c>
      <c r="B153" s="54">
        <v>117</v>
      </c>
      <c r="C153" s="54"/>
      <c r="D153" s="42" t="s">
        <v>291</v>
      </c>
      <c r="E153" s="43"/>
      <c r="F153" s="44" t="s">
        <v>308</v>
      </c>
      <c r="G153" s="66" t="s">
        <v>968</v>
      </c>
      <c r="H153" s="65">
        <v>70</v>
      </c>
      <c r="I153" s="42" t="s">
        <v>968</v>
      </c>
      <c r="J153" s="64">
        <v>84</v>
      </c>
      <c r="K153" s="42" t="s">
        <v>968</v>
      </c>
      <c r="L153" s="65">
        <v>75</v>
      </c>
      <c r="M153" s="66" t="s">
        <v>968</v>
      </c>
      <c r="N153" s="65">
        <v>57</v>
      </c>
      <c r="O153" s="42" t="s">
        <v>968</v>
      </c>
      <c r="P153" s="64">
        <v>52</v>
      </c>
      <c r="Q153" s="42" t="s">
        <v>968</v>
      </c>
      <c r="R153" s="65">
        <v>50</v>
      </c>
      <c r="S153" s="66" t="s">
        <v>968</v>
      </c>
      <c r="T153" s="65">
        <v>53</v>
      </c>
      <c r="U153" s="42" t="s">
        <v>968</v>
      </c>
      <c r="V153" s="64">
        <v>52</v>
      </c>
      <c r="W153" s="42" t="s">
        <v>968</v>
      </c>
      <c r="X153" s="65">
        <v>55</v>
      </c>
      <c r="Y153" s="66" t="s">
        <v>968</v>
      </c>
      <c r="Z153" s="65">
        <v>53</v>
      </c>
      <c r="AA153" s="42" t="s">
        <v>968</v>
      </c>
      <c r="AB153" s="64">
        <v>85</v>
      </c>
      <c r="AC153" s="42" t="s">
        <v>968</v>
      </c>
      <c r="AD153" s="67">
        <v>75</v>
      </c>
      <c r="AE153" s="66" t="s">
        <v>968</v>
      </c>
      <c r="AF153" s="64">
        <v>66</v>
      </c>
      <c r="AG153" s="68" t="s">
        <v>968</v>
      </c>
      <c r="AH153" s="64">
        <v>60</v>
      </c>
      <c r="AI153" s="42" t="s">
        <v>968</v>
      </c>
      <c r="AJ153" s="67">
        <v>58</v>
      </c>
      <c r="AK153" s="66" t="s">
        <v>968</v>
      </c>
      <c r="AL153" s="65">
        <v>61</v>
      </c>
      <c r="AM153" s="42" t="s">
        <v>968</v>
      </c>
      <c r="AN153" s="64">
        <v>60</v>
      </c>
      <c r="AO153" s="42" t="s">
        <v>968</v>
      </c>
      <c r="AP153" s="67">
        <v>63</v>
      </c>
      <c r="AR153" s="156" t="str">
        <f t="shared" si="4"/>
        <v>授業準備をして授業に臨める_３達</v>
      </c>
    </row>
    <row r="154" spans="1:44">
      <c r="A154" s="36">
        <v>129</v>
      </c>
      <c r="B154" s="54">
        <v>118</v>
      </c>
      <c r="C154" s="54"/>
      <c r="D154" s="42" t="s">
        <v>291</v>
      </c>
      <c r="E154" s="43"/>
      <c r="F154" s="44" t="s">
        <v>310</v>
      </c>
      <c r="G154" s="66" t="s">
        <v>968</v>
      </c>
      <c r="H154" s="65">
        <v>71</v>
      </c>
      <c r="I154" s="42" t="s">
        <v>968</v>
      </c>
      <c r="J154" s="64">
        <v>85</v>
      </c>
      <c r="K154" s="42" t="s">
        <v>968</v>
      </c>
      <c r="L154" s="65">
        <v>76</v>
      </c>
      <c r="M154" s="66" t="s">
        <v>968</v>
      </c>
      <c r="N154" s="65">
        <v>58</v>
      </c>
      <c r="O154" s="42" t="s">
        <v>968</v>
      </c>
      <c r="P154" s="64">
        <v>53</v>
      </c>
      <c r="Q154" s="42" t="s">
        <v>968</v>
      </c>
      <c r="R154" s="65">
        <v>51</v>
      </c>
      <c r="S154" s="66" t="s">
        <v>968</v>
      </c>
      <c r="T154" s="65">
        <v>54</v>
      </c>
      <c r="U154" s="42" t="s">
        <v>968</v>
      </c>
      <c r="V154" s="64">
        <v>53</v>
      </c>
      <c r="W154" s="42" t="s">
        <v>968</v>
      </c>
      <c r="X154" s="65">
        <v>56</v>
      </c>
      <c r="Y154" s="66" t="s">
        <v>968</v>
      </c>
      <c r="Z154" s="65">
        <v>54</v>
      </c>
      <c r="AA154" s="42" t="s">
        <v>968</v>
      </c>
      <c r="AB154" s="64">
        <v>86</v>
      </c>
      <c r="AC154" s="42" t="s">
        <v>968</v>
      </c>
      <c r="AD154" s="67">
        <v>76</v>
      </c>
      <c r="AE154" s="66" t="s">
        <v>968</v>
      </c>
      <c r="AF154" s="64">
        <v>67</v>
      </c>
      <c r="AG154" s="68" t="s">
        <v>968</v>
      </c>
      <c r="AH154" s="64">
        <v>61</v>
      </c>
      <c r="AI154" s="42" t="s">
        <v>968</v>
      </c>
      <c r="AJ154" s="67">
        <v>59</v>
      </c>
      <c r="AK154" s="66" t="s">
        <v>968</v>
      </c>
      <c r="AL154" s="65">
        <v>62</v>
      </c>
      <c r="AM154" s="42" t="s">
        <v>968</v>
      </c>
      <c r="AN154" s="64">
        <v>61</v>
      </c>
      <c r="AO154" s="42" t="s">
        <v>968</v>
      </c>
      <c r="AP154" s="67">
        <v>64</v>
      </c>
      <c r="AR154" s="156" t="str">
        <f t="shared" si="4"/>
        <v>発表をきく、発表をすることができる_３達</v>
      </c>
    </row>
    <row r="155" spans="1:44">
      <c r="A155" s="36">
        <v>130</v>
      </c>
      <c r="B155" s="54">
        <v>119</v>
      </c>
      <c r="C155" s="54"/>
      <c r="D155" s="42" t="s">
        <v>291</v>
      </c>
      <c r="E155" s="43"/>
      <c r="F155" s="44" t="s">
        <v>312</v>
      </c>
      <c r="G155" s="66" t="s">
        <v>968</v>
      </c>
      <c r="H155" s="65">
        <v>72</v>
      </c>
      <c r="I155" s="42" t="s">
        <v>968</v>
      </c>
      <c r="J155" s="64">
        <v>86</v>
      </c>
      <c r="K155" s="42" t="s">
        <v>968</v>
      </c>
      <c r="L155" s="65">
        <v>77</v>
      </c>
      <c r="M155" s="66" t="s">
        <v>968</v>
      </c>
      <c r="N155" s="65">
        <v>59</v>
      </c>
      <c r="O155" s="42" t="s">
        <v>968</v>
      </c>
      <c r="P155" s="64">
        <v>54</v>
      </c>
      <c r="Q155" s="42" t="s">
        <v>968</v>
      </c>
      <c r="R155" s="65">
        <v>52</v>
      </c>
      <c r="S155" s="66" t="s">
        <v>968</v>
      </c>
      <c r="T155" s="65">
        <v>55</v>
      </c>
      <c r="U155" s="42" t="s">
        <v>968</v>
      </c>
      <c r="V155" s="64">
        <v>54</v>
      </c>
      <c r="W155" s="42" t="s">
        <v>968</v>
      </c>
      <c r="X155" s="65">
        <v>57</v>
      </c>
      <c r="Y155" s="66" t="s">
        <v>968</v>
      </c>
      <c r="Z155" s="65">
        <v>55</v>
      </c>
      <c r="AA155" s="42" t="s">
        <v>968</v>
      </c>
      <c r="AB155" s="64">
        <v>87</v>
      </c>
      <c r="AC155" s="42" t="s">
        <v>968</v>
      </c>
      <c r="AD155" s="67">
        <v>77</v>
      </c>
      <c r="AE155" s="66" t="s">
        <v>968</v>
      </c>
      <c r="AF155" s="64">
        <v>68</v>
      </c>
      <c r="AG155" s="68" t="s">
        <v>968</v>
      </c>
      <c r="AH155" s="64">
        <v>62</v>
      </c>
      <c r="AI155" s="42" t="s">
        <v>968</v>
      </c>
      <c r="AJ155" s="67">
        <v>60</v>
      </c>
      <c r="AK155" s="66" t="s">
        <v>968</v>
      </c>
      <c r="AL155" s="65">
        <v>63</v>
      </c>
      <c r="AM155" s="42" t="s">
        <v>968</v>
      </c>
      <c r="AN155" s="64">
        <v>62</v>
      </c>
      <c r="AO155" s="42" t="s">
        <v>968</v>
      </c>
      <c r="AP155" s="67">
        <v>65</v>
      </c>
      <c r="AR155" s="156" t="str">
        <f t="shared" si="4"/>
        <v>集会で静かにし、姿勢を正すことができる_３達</v>
      </c>
    </row>
    <row r="156" spans="1:44">
      <c r="A156" s="36">
        <v>131</v>
      </c>
      <c r="B156" s="54">
        <v>120</v>
      </c>
      <c r="C156" s="54"/>
      <c r="D156" s="42" t="s">
        <v>291</v>
      </c>
      <c r="E156" s="43"/>
      <c r="F156" s="44" t="s">
        <v>314</v>
      </c>
      <c r="G156" s="66" t="s">
        <v>968</v>
      </c>
      <c r="H156" s="65">
        <v>73</v>
      </c>
      <c r="I156" s="42" t="s">
        <v>968</v>
      </c>
      <c r="J156" s="64">
        <v>87</v>
      </c>
      <c r="K156" s="42" t="s">
        <v>968</v>
      </c>
      <c r="L156" s="65">
        <v>78</v>
      </c>
      <c r="M156" s="66" t="s">
        <v>968</v>
      </c>
      <c r="N156" s="65">
        <v>60</v>
      </c>
      <c r="O156" s="42" t="s">
        <v>968</v>
      </c>
      <c r="P156" s="64">
        <v>55</v>
      </c>
      <c r="Q156" s="42" t="s">
        <v>968</v>
      </c>
      <c r="R156" s="65">
        <v>53</v>
      </c>
      <c r="S156" s="66" t="s">
        <v>968</v>
      </c>
      <c r="T156" s="65">
        <v>56</v>
      </c>
      <c r="U156" s="42" t="s">
        <v>968</v>
      </c>
      <c r="V156" s="64">
        <v>55</v>
      </c>
      <c r="W156" s="42" t="s">
        <v>968</v>
      </c>
      <c r="X156" s="65">
        <v>58</v>
      </c>
      <c r="Y156" s="66" t="s">
        <v>968</v>
      </c>
      <c r="Z156" s="65">
        <v>56</v>
      </c>
      <c r="AA156" s="42" t="s">
        <v>968</v>
      </c>
      <c r="AB156" s="64">
        <v>88</v>
      </c>
      <c r="AC156" s="42" t="s">
        <v>968</v>
      </c>
      <c r="AD156" s="67">
        <v>78</v>
      </c>
      <c r="AE156" s="66" t="s">
        <v>968</v>
      </c>
      <c r="AF156" s="64">
        <v>69</v>
      </c>
      <c r="AG156" s="68" t="s">
        <v>968</v>
      </c>
      <c r="AH156" s="64">
        <v>63</v>
      </c>
      <c r="AI156" s="42" t="s">
        <v>968</v>
      </c>
      <c r="AJ156" s="67">
        <v>61</v>
      </c>
      <c r="AK156" s="66" t="s">
        <v>968</v>
      </c>
      <c r="AL156" s="65">
        <v>64</v>
      </c>
      <c r="AM156" s="42" t="s">
        <v>968</v>
      </c>
      <c r="AN156" s="64">
        <v>63</v>
      </c>
      <c r="AO156" s="42" t="s">
        <v>968</v>
      </c>
      <c r="AP156" s="67">
        <v>66</v>
      </c>
      <c r="AR156" s="156" t="str">
        <f t="shared" si="4"/>
        <v>学校をきれいにすることができる_３達</v>
      </c>
    </row>
    <row r="157" spans="1:44">
      <c r="A157" s="36">
        <v>132</v>
      </c>
      <c r="B157" s="54"/>
      <c r="C157" s="54"/>
      <c r="D157" s="55"/>
      <c r="E157" s="43"/>
      <c r="F157" s="56" t="s">
        <v>316</v>
      </c>
      <c r="G157" s="57" t="s">
        <v>12</v>
      </c>
      <c r="H157" s="60" t="s">
        <v>12</v>
      </c>
      <c r="I157" s="55" t="s">
        <v>12</v>
      </c>
      <c r="J157" s="59" t="s">
        <v>12</v>
      </c>
      <c r="K157" s="55" t="s">
        <v>12</v>
      </c>
      <c r="L157" s="60" t="s">
        <v>12</v>
      </c>
      <c r="M157" s="57" t="s">
        <v>12</v>
      </c>
      <c r="N157" s="60" t="s">
        <v>12</v>
      </c>
      <c r="O157" s="55" t="s">
        <v>12</v>
      </c>
      <c r="P157" s="59" t="s">
        <v>12</v>
      </c>
      <c r="Q157" s="55" t="s">
        <v>12</v>
      </c>
      <c r="R157" s="60" t="s">
        <v>12</v>
      </c>
      <c r="S157" s="57" t="s">
        <v>12</v>
      </c>
      <c r="T157" s="60" t="s">
        <v>12</v>
      </c>
      <c r="U157" s="55" t="s">
        <v>12</v>
      </c>
      <c r="V157" s="59" t="s">
        <v>12</v>
      </c>
      <c r="W157" s="55" t="s">
        <v>12</v>
      </c>
      <c r="X157" s="60" t="s">
        <v>12</v>
      </c>
      <c r="Y157" s="57" t="s">
        <v>12</v>
      </c>
      <c r="Z157" s="60" t="s">
        <v>12</v>
      </c>
      <c r="AA157" s="55" t="s">
        <v>12</v>
      </c>
      <c r="AB157" s="59" t="s">
        <v>12</v>
      </c>
      <c r="AC157" s="55" t="s">
        <v>12</v>
      </c>
      <c r="AD157" s="61" t="s">
        <v>12</v>
      </c>
      <c r="AE157" s="57" t="s">
        <v>12</v>
      </c>
      <c r="AF157" s="59" t="s">
        <v>12</v>
      </c>
      <c r="AG157" s="62" t="s">
        <v>12</v>
      </c>
      <c r="AH157" s="59" t="s">
        <v>12</v>
      </c>
      <c r="AI157" s="55" t="s">
        <v>12</v>
      </c>
      <c r="AJ157" s="60" t="s">
        <v>12</v>
      </c>
      <c r="AK157" s="57" t="s">
        <v>12</v>
      </c>
      <c r="AL157" s="60" t="s">
        <v>12</v>
      </c>
      <c r="AM157" s="55" t="s">
        <v>12</v>
      </c>
      <c r="AN157" s="59" t="s">
        <v>12</v>
      </c>
      <c r="AO157" s="55" t="s">
        <v>12</v>
      </c>
      <c r="AP157" s="61" t="s">
        <v>12</v>
      </c>
      <c r="AR157" s="156" t="str">
        <f t="shared" si="4"/>
        <v>学校での勉強_</v>
      </c>
    </row>
    <row r="158" spans="1:44">
      <c r="A158" s="36">
        <v>141</v>
      </c>
      <c r="B158" s="54"/>
      <c r="C158" s="54"/>
      <c r="D158" s="55"/>
      <c r="E158" s="43"/>
      <c r="F158" s="56" t="s">
        <v>317</v>
      </c>
      <c r="G158" s="57" t="s">
        <v>12</v>
      </c>
      <c r="H158" s="60" t="s">
        <v>12</v>
      </c>
      <c r="I158" s="55" t="s">
        <v>12</v>
      </c>
      <c r="J158" s="59" t="s">
        <v>12</v>
      </c>
      <c r="K158" s="55" t="s">
        <v>12</v>
      </c>
      <c r="L158" s="60" t="s">
        <v>12</v>
      </c>
      <c r="M158" s="57" t="s">
        <v>12</v>
      </c>
      <c r="N158" s="60" t="s">
        <v>12</v>
      </c>
      <c r="O158" s="55" t="s">
        <v>12</v>
      </c>
      <c r="P158" s="59" t="s">
        <v>12</v>
      </c>
      <c r="Q158" s="55" t="s">
        <v>12</v>
      </c>
      <c r="R158" s="60" t="s">
        <v>12</v>
      </c>
      <c r="S158" s="57" t="s">
        <v>12</v>
      </c>
      <c r="T158" s="60" t="s">
        <v>12</v>
      </c>
      <c r="U158" s="55" t="s">
        <v>12</v>
      </c>
      <c r="V158" s="59" t="s">
        <v>12</v>
      </c>
      <c r="W158" s="55" t="s">
        <v>12</v>
      </c>
      <c r="X158" s="60" t="s">
        <v>12</v>
      </c>
      <c r="Y158" s="57" t="s">
        <v>12</v>
      </c>
      <c r="Z158" s="60" t="s">
        <v>12</v>
      </c>
      <c r="AA158" s="55" t="s">
        <v>12</v>
      </c>
      <c r="AB158" s="59" t="s">
        <v>12</v>
      </c>
      <c r="AC158" s="55" t="s">
        <v>12</v>
      </c>
      <c r="AD158" s="60" t="s">
        <v>12</v>
      </c>
      <c r="AE158" s="57" t="s">
        <v>12</v>
      </c>
      <c r="AF158" s="59" t="s">
        <v>12</v>
      </c>
      <c r="AG158" s="62" t="s">
        <v>12</v>
      </c>
      <c r="AH158" s="59" t="s">
        <v>12</v>
      </c>
      <c r="AI158" s="55" t="s">
        <v>12</v>
      </c>
      <c r="AJ158" s="60" t="s">
        <v>12</v>
      </c>
      <c r="AK158" s="57" t="s">
        <v>12</v>
      </c>
      <c r="AL158" s="60" t="s">
        <v>12</v>
      </c>
      <c r="AM158" s="55" t="s">
        <v>12</v>
      </c>
      <c r="AN158" s="59" t="s">
        <v>12</v>
      </c>
      <c r="AO158" s="55" t="s">
        <v>12</v>
      </c>
      <c r="AP158" s="61" t="s">
        <v>12</v>
      </c>
      <c r="AR158" s="156" t="str">
        <f t="shared" si="4"/>
        <v>教科に関する調査_</v>
      </c>
    </row>
    <row r="159" spans="1:44">
      <c r="A159" s="36">
        <v>142</v>
      </c>
      <c r="B159" s="54"/>
      <c r="C159" s="54"/>
      <c r="D159" s="42"/>
      <c r="E159" s="43"/>
      <c r="F159" s="44" t="s">
        <v>318</v>
      </c>
      <c r="G159" s="66" t="s">
        <v>12</v>
      </c>
      <c r="H159" s="65" t="s">
        <v>12</v>
      </c>
      <c r="I159" s="42" t="s">
        <v>12</v>
      </c>
      <c r="J159" s="64" t="s">
        <v>12</v>
      </c>
      <c r="K159" s="42" t="s">
        <v>968</v>
      </c>
      <c r="L159" s="65">
        <v>79</v>
      </c>
      <c r="M159" s="66" t="s">
        <v>12</v>
      </c>
      <c r="N159" s="65" t="s">
        <v>12</v>
      </c>
      <c r="O159" s="42" t="s">
        <v>12</v>
      </c>
      <c r="P159" s="64" t="s">
        <v>12</v>
      </c>
      <c r="Q159" s="42" t="s">
        <v>968</v>
      </c>
      <c r="R159" s="65">
        <v>80</v>
      </c>
      <c r="S159" s="66" t="s">
        <v>12</v>
      </c>
      <c r="T159" s="65" t="s">
        <v>12</v>
      </c>
      <c r="U159" s="42" t="s">
        <v>12</v>
      </c>
      <c r="V159" s="64" t="s">
        <v>12</v>
      </c>
      <c r="W159" s="42" t="s">
        <v>968</v>
      </c>
      <c r="X159" s="65">
        <v>85</v>
      </c>
      <c r="Y159" s="66" t="s">
        <v>12</v>
      </c>
      <c r="Z159" s="65" t="s">
        <v>12</v>
      </c>
      <c r="AA159" s="42" t="s">
        <v>12</v>
      </c>
      <c r="AB159" s="64" t="s">
        <v>12</v>
      </c>
      <c r="AC159" s="42" t="s">
        <v>968</v>
      </c>
      <c r="AD159" s="65">
        <v>79</v>
      </c>
      <c r="AE159" s="66" t="s">
        <v>12</v>
      </c>
      <c r="AF159" s="64" t="s">
        <v>12</v>
      </c>
      <c r="AG159" s="68" t="s">
        <v>12</v>
      </c>
      <c r="AH159" s="64" t="s">
        <v>12</v>
      </c>
      <c r="AI159" s="42" t="s">
        <v>968</v>
      </c>
      <c r="AJ159" s="65">
        <v>91</v>
      </c>
      <c r="AK159" s="66" t="s">
        <v>12</v>
      </c>
      <c r="AL159" s="65" t="s">
        <v>12</v>
      </c>
      <c r="AM159" s="42" t="s">
        <v>12</v>
      </c>
      <c r="AN159" s="64" t="s">
        <v>12</v>
      </c>
      <c r="AO159" s="42" t="s">
        <v>968</v>
      </c>
      <c r="AP159" s="67">
        <v>96</v>
      </c>
      <c r="AR159" s="156" t="str">
        <f t="shared" si="4"/>
        <v>国語の調査時間はあまった（十分だった）_</v>
      </c>
    </row>
    <row r="160" spans="1:44">
      <c r="A160" s="36">
        <v>143</v>
      </c>
      <c r="B160" s="54"/>
      <c r="C160" s="54"/>
      <c r="D160" s="42"/>
      <c r="E160" s="43"/>
      <c r="F160" s="44" t="s">
        <v>319</v>
      </c>
      <c r="G160" s="66" t="s">
        <v>12</v>
      </c>
      <c r="H160" s="65" t="s">
        <v>12</v>
      </c>
      <c r="I160" s="42" t="s">
        <v>12</v>
      </c>
      <c r="J160" s="64" t="s">
        <v>12</v>
      </c>
      <c r="K160" s="42" t="s">
        <v>968</v>
      </c>
      <c r="L160" s="65">
        <v>80</v>
      </c>
      <c r="M160" s="66" t="s">
        <v>12</v>
      </c>
      <c r="N160" s="65" t="s">
        <v>12</v>
      </c>
      <c r="O160" s="42" t="s">
        <v>12</v>
      </c>
      <c r="P160" s="64" t="s">
        <v>12</v>
      </c>
      <c r="Q160" s="42" t="s">
        <v>968</v>
      </c>
      <c r="R160" s="65">
        <v>81</v>
      </c>
      <c r="S160" s="66" t="s">
        <v>12</v>
      </c>
      <c r="T160" s="65" t="s">
        <v>12</v>
      </c>
      <c r="U160" s="42" t="s">
        <v>12</v>
      </c>
      <c r="V160" s="64" t="s">
        <v>12</v>
      </c>
      <c r="W160" s="42" t="s">
        <v>968</v>
      </c>
      <c r="X160" s="65">
        <v>86</v>
      </c>
      <c r="Y160" s="66" t="s">
        <v>12</v>
      </c>
      <c r="Z160" s="65" t="s">
        <v>12</v>
      </c>
      <c r="AA160" s="42" t="s">
        <v>12</v>
      </c>
      <c r="AB160" s="64" t="s">
        <v>12</v>
      </c>
      <c r="AC160" s="42" t="s">
        <v>968</v>
      </c>
      <c r="AD160" s="65">
        <v>80</v>
      </c>
      <c r="AE160" s="66" t="s">
        <v>12</v>
      </c>
      <c r="AF160" s="64" t="s">
        <v>12</v>
      </c>
      <c r="AG160" s="68" t="s">
        <v>12</v>
      </c>
      <c r="AH160" s="64" t="s">
        <v>12</v>
      </c>
      <c r="AI160" s="42" t="s">
        <v>968</v>
      </c>
      <c r="AJ160" s="65">
        <v>92</v>
      </c>
      <c r="AK160" s="66" t="s">
        <v>12</v>
      </c>
      <c r="AL160" s="65" t="s">
        <v>12</v>
      </c>
      <c r="AM160" s="42" t="s">
        <v>12</v>
      </c>
      <c r="AN160" s="64" t="s">
        <v>12</v>
      </c>
      <c r="AO160" s="42" t="s">
        <v>968</v>
      </c>
      <c r="AP160" s="67">
        <v>97</v>
      </c>
      <c r="AR160" s="156" t="str">
        <f t="shared" si="4"/>
        <v>国語の調査内容はやさしかった_</v>
      </c>
    </row>
    <row r="161" spans="1:44">
      <c r="A161" s="36">
        <v>144</v>
      </c>
      <c r="B161" s="54"/>
      <c r="C161" s="54"/>
      <c r="D161" s="42"/>
      <c r="E161" s="43"/>
      <c r="F161" s="44" t="s">
        <v>320</v>
      </c>
      <c r="G161" s="66" t="s">
        <v>12</v>
      </c>
      <c r="H161" s="65" t="s">
        <v>12</v>
      </c>
      <c r="I161" s="42" t="s">
        <v>12</v>
      </c>
      <c r="J161" s="64" t="s">
        <v>12</v>
      </c>
      <c r="K161" s="42" t="s">
        <v>968</v>
      </c>
      <c r="L161" s="65">
        <v>81</v>
      </c>
      <c r="M161" s="66" t="s">
        <v>12</v>
      </c>
      <c r="N161" s="65" t="s">
        <v>12</v>
      </c>
      <c r="O161" s="42" t="s">
        <v>12</v>
      </c>
      <c r="P161" s="64" t="s">
        <v>12</v>
      </c>
      <c r="Q161" s="42" t="s">
        <v>968</v>
      </c>
      <c r="R161" s="65">
        <v>82</v>
      </c>
      <c r="S161" s="66" t="s">
        <v>12</v>
      </c>
      <c r="T161" s="65" t="s">
        <v>12</v>
      </c>
      <c r="U161" s="42" t="s">
        <v>12</v>
      </c>
      <c r="V161" s="64" t="s">
        <v>12</v>
      </c>
      <c r="W161" s="42" t="s">
        <v>968</v>
      </c>
      <c r="X161" s="65">
        <v>87</v>
      </c>
      <c r="Y161" s="66" t="s">
        <v>12</v>
      </c>
      <c r="Z161" s="65" t="s">
        <v>12</v>
      </c>
      <c r="AA161" s="42" t="s">
        <v>12</v>
      </c>
      <c r="AB161" s="64" t="s">
        <v>12</v>
      </c>
      <c r="AC161" s="42" t="s">
        <v>968</v>
      </c>
      <c r="AD161" s="65">
        <v>81</v>
      </c>
      <c r="AE161" s="66" t="s">
        <v>12</v>
      </c>
      <c r="AF161" s="64" t="s">
        <v>12</v>
      </c>
      <c r="AG161" s="68" t="s">
        <v>12</v>
      </c>
      <c r="AH161" s="64" t="s">
        <v>12</v>
      </c>
      <c r="AI161" s="42" t="s">
        <v>968</v>
      </c>
      <c r="AJ161" s="65">
        <v>93</v>
      </c>
      <c r="AK161" s="66" t="s">
        <v>12</v>
      </c>
      <c r="AL161" s="65" t="s">
        <v>12</v>
      </c>
      <c r="AM161" s="42" t="s">
        <v>12</v>
      </c>
      <c r="AN161" s="64" t="s">
        <v>12</v>
      </c>
      <c r="AO161" s="42" t="s">
        <v>968</v>
      </c>
      <c r="AP161" s="65">
        <v>98</v>
      </c>
      <c r="AR161" s="156" t="str">
        <f t="shared" si="4"/>
        <v>算数・数学の調査時間はあまった（十分だった）_</v>
      </c>
    </row>
    <row r="162" spans="1:44">
      <c r="A162" s="36">
        <v>145</v>
      </c>
      <c r="B162" s="54"/>
      <c r="C162" s="54"/>
      <c r="D162" s="42"/>
      <c r="E162" s="43"/>
      <c r="F162" s="44" t="s">
        <v>321</v>
      </c>
      <c r="G162" s="66" t="s">
        <v>12</v>
      </c>
      <c r="H162" s="65" t="s">
        <v>12</v>
      </c>
      <c r="I162" s="42" t="s">
        <v>12</v>
      </c>
      <c r="J162" s="64" t="s">
        <v>12</v>
      </c>
      <c r="K162" s="42" t="s">
        <v>968</v>
      </c>
      <c r="L162" s="65">
        <v>82</v>
      </c>
      <c r="M162" s="66" t="s">
        <v>12</v>
      </c>
      <c r="N162" s="65" t="s">
        <v>12</v>
      </c>
      <c r="O162" s="42" t="s">
        <v>12</v>
      </c>
      <c r="P162" s="64" t="s">
        <v>12</v>
      </c>
      <c r="Q162" s="42" t="s">
        <v>968</v>
      </c>
      <c r="R162" s="65">
        <v>83</v>
      </c>
      <c r="S162" s="66" t="s">
        <v>12</v>
      </c>
      <c r="T162" s="65" t="s">
        <v>12</v>
      </c>
      <c r="U162" s="42" t="s">
        <v>12</v>
      </c>
      <c r="V162" s="64" t="s">
        <v>12</v>
      </c>
      <c r="W162" s="42" t="s">
        <v>968</v>
      </c>
      <c r="X162" s="65">
        <v>88</v>
      </c>
      <c r="Y162" s="66" t="s">
        <v>12</v>
      </c>
      <c r="Z162" s="65" t="s">
        <v>12</v>
      </c>
      <c r="AA162" s="42" t="s">
        <v>12</v>
      </c>
      <c r="AB162" s="64" t="s">
        <v>12</v>
      </c>
      <c r="AC162" s="42" t="s">
        <v>968</v>
      </c>
      <c r="AD162" s="65">
        <v>82</v>
      </c>
      <c r="AE162" s="66" t="s">
        <v>12</v>
      </c>
      <c r="AF162" s="64" t="s">
        <v>12</v>
      </c>
      <c r="AG162" s="68" t="s">
        <v>12</v>
      </c>
      <c r="AH162" s="64" t="s">
        <v>12</v>
      </c>
      <c r="AI162" s="42" t="s">
        <v>968</v>
      </c>
      <c r="AJ162" s="65">
        <v>94</v>
      </c>
      <c r="AK162" s="66" t="s">
        <v>12</v>
      </c>
      <c r="AL162" s="65" t="s">
        <v>12</v>
      </c>
      <c r="AM162" s="42" t="s">
        <v>12</v>
      </c>
      <c r="AN162" s="64" t="s">
        <v>12</v>
      </c>
      <c r="AO162" s="42" t="s">
        <v>968</v>
      </c>
      <c r="AP162" s="65">
        <v>99</v>
      </c>
      <c r="AR162" s="156" t="str">
        <f t="shared" si="4"/>
        <v>算数・数学の調査内容はやさしかった_</v>
      </c>
    </row>
    <row r="163" spans="1:44">
      <c r="A163" s="36">
        <v>146</v>
      </c>
      <c r="B163" s="54"/>
      <c r="C163" s="54"/>
      <c r="D163" s="42"/>
      <c r="E163" s="43"/>
      <c r="F163" s="44" t="s">
        <v>322</v>
      </c>
      <c r="G163" s="105" t="s">
        <v>12</v>
      </c>
      <c r="H163" s="106" t="s">
        <v>12</v>
      </c>
      <c r="I163" s="107" t="s">
        <v>12</v>
      </c>
      <c r="J163" s="108" t="s">
        <v>12</v>
      </c>
      <c r="K163" s="107" t="s">
        <v>12</v>
      </c>
      <c r="L163" s="106" t="s">
        <v>12</v>
      </c>
      <c r="M163" s="66" t="s">
        <v>12</v>
      </c>
      <c r="N163" s="65" t="s">
        <v>12</v>
      </c>
      <c r="O163" s="107" t="s">
        <v>12</v>
      </c>
      <c r="P163" s="108" t="s">
        <v>12</v>
      </c>
      <c r="Q163" s="107" t="s">
        <v>12</v>
      </c>
      <c r="R163" s="106" t="s">
        <v>12</v>
      </c>
      <c r="S163" s="105" t="s">
        <v>12</v>
      </c>
      <c r="T163" s="65" t="s">
        <v>12</v>
      </c>
      <c r="U163" s="107" t="s">
        <v>12</v>
      </c>
      <c r="V163" s="108" t="s">
        <v>12</v>
      </c>
      <c r="W163" s="107" t="s">
        <v>12</v>
      </c>
      <c r="X163" s="106" t="s">
        <v>12</v>
      </c>
      <c r="Y163" s="105" t="s">
        <v>12</v>
      </c>
      <c r="Z163" s="106" t="s">
        <v>12</v>
      </c>
      <c r="AA163" s="107" t="s">
        <v>12</v>
      </c>
      <c r="AB163" s="108" t="s">
        <v>12</v>
      </c>
      <c r="AC163" s="107" t="s">
        <v>12</v>
      </c>
      <c r="AD163" s="106" t="s">
        <v>12</v>
      </c>
      <c r="AE163" s="105" t="s">
        <v>12</v>
      </c>
      <c r="AF163" s="108" t="s">
        <v>12</v>
      </c>
      <c r="AG163" s="109" t="s">
        <v>12</v>
      </c>
      <c r="AH163" s="108" t="s">
        <v>12</v>
      </c>
      <c r="AI163" s="107" t="s">
        <v>968</v>
      </c>
      <c r="AJ163" s="106">
        <v>95</v>
      </c>
      <c r="AK163" s="105" t="s">
        <v>12</v>
      </c>
      <c r="AL163" s="106" t="s">
        <v>12</v>
      </c>
      <c r="AM163" s="107" t="s">
        <v>12</v>
      </c>
      <c r="AN163" s="108" t="s">
        <v>12</v>
      </c>
      <c r="AO163" s="107" t="s">
        <v>968</v>
      </c>
      <c r="AP163" s="106">
        <v>100</v>
      </c>
      <c r="AR163" s="156" t="str">
        <f t="shared" si="4"/>
        <v>英語の調査時間はあまった（十分だった）_</v>
      </c>
    </row>
    <row r="164" spans="1:44">
      <c r="A164" s="36">
        <v>147</v>
      </c>
      <c r="B164" s="54"/>
      <c r="C164" s="54"/>
      <c r="D164" s="42"/>
      <c r="E164" s="43"/>
      <c r="F164" s="44" t="s">
        <v>323</v>
      </c>
      <c r="G164" s="66" t="s">
        <v>12</v>
      </c>
      <c r="H164" s="64" t="s">
        <v>12</v>
      </c>
      <c r="I164" s="42" t="s">
        <v>12</v>
      </c>
      <c r="J164" s="64" t="s">
        <v>12</v>
      </c>
      <c r="K164" s="42" t="s">
        <v>12</v>
      </c>
      <c r="L164" s="65" t="s">
        <v>12</v>
      </c>
      <c r="M164" s="66" t="s">
        <v>12</v>
      </c>
      <c r="N164" s="64" t="s">
        <v>12</v>
      </c>
      <c r="O164" s="42" t="s">
        <v>12</v>
      </c>
      <c r="P164" s="64" t="s">
        <v>12</v>
      </c>
      <c r="Q164" s="42" t="s">
        <v>12</v>
      </c>
      <c r="R164" s="65" t="s">
        <v>12</v>
      </c>
      <c r="S164" s="66" t="s">
        <v>12</v>
      </c>
      <c r="T164" s="64" t="s">
        <v>12</v>
      </c>
      <c r="U164" s="42" t="s">
        <v>12</v>
      </c>
      <c r="V164" s="64" t="s">
        <v>12</v>
      </c>
      <c r="W164" s="42" t="s">
        <v>12</v>
      </c>
      <c r="X164" s="65" t="s">
        <v>12</v>
      </c>
      <c r="Y164" s="66" t="s">
        <v>12</v>
      </c>
      <c r="Z164" s="64" t="s">
        <v>12</v>
      </c>
      <c r="AA164" s="42" t="s">
        <v>12</v>
      </c>
      <c r="AB164" s="64" t="s">
        <v>12</v>
      </c>
      <c r="AC164" s="42" t="s">
        <v>12</v>
      </c>
      <c r="AD164" s="65" t="s">
        <v>12</v>
      </c>
      <c r="AE164" s="66" t="s">
        <v>12</v>
      </c>
      <c r="AF164" s="64" t="s">
        <v>12</v>
      </c>
      <c r="AG164" s="42" t="s">
        <v>12</v>
      </c>
      <c r="AH164" s="64" t="s">
        <v>12</v>
      </c>
      <c r="AI164" s="42" t="s">
        <v>968</v>
      </c>
      <c r="AJ164" s="65">
        <v>96</v>
      </c>
      <c r="AK164" s="66" t="s">
        <v>12</v>
      </c>
      <c r="AL164" s="64" t="s">
        <v>12</v>
      </c>
      <c r="AM164" s="42" t="s">
        <v>12</v>
      </c>
      <c r="AN164" s="64" t="s">
        <v>12</v>
      </c>
      <c r="AO164" s="42" t="s">
        <v>968</v>
      </c>
      <c r="AP164" s="65">
        <v>101</v>
      </c>
      <c r="AR164" s="156" t="str">
        <f t="shared" si="4"/>
        <v>英語の調査内容はやさしかった_</v>
      </c>
    </row>
    <row r="165" spans="1:44">
      <c r="A165" s="36">
        <v>148</v>
      </c>
      <c r="B165" s="54"/>
      <c r="C165" s="54"/>
      <c r="D165" s="55"/>
      <c r="E165" s="43"/>
      <c r="F165" s="56" t="s">
        <v>324</v>
      </c>
      <c r="G165" s="57" t="s">
        <v>12</v>
      </c>
      <c r="H165" s="59" t="s">
        <v>12</v>
      </c>
      <c r="I165" s="55" t="s">
        <v>12</v>
      </c>
      <c r="J165" s="59" t="s">
        <v>12</v>
      </c>
      <c r="K165" s="55" t="s">
        <v>12</v>
      </c>
      <c r="L165" s="60" t="s">
        <v>12</v>
      </c>
      <c r="M165" s="57" t="s">
        <v>12</v>
      </c>
      <c r="N165" s="59" t="s">
        <v>12</v>
      </c>
      <c r="O165" s="55" t="s">
        <v>12</v>
      </c>
      <c r="P165" s="59" t="s">
        <v>12</v>
      </c>
      <c r="Q165" s="55" t="s">
        <v>12</v>
      </c>
      <c r="R165" s="60" t="s">
        <v>12</v>
      </c>
      <c r="S165" s="57" t="s">
        <v>12</v>
      </c>
      <c r="T165" s="59" t="s">
        <v>12</v>
      </c>
      <c r="U165" s="55" t="s">
        <v>12</v>
      </c>
      <c r="V165" s="59" t="s">
        <v>12</v>
      </c>
      <c r="W165" s="55" t="s">
        <v>12</v>
      </c>
      <c r="X165" s="60" t="s">
        <v>12</v>
      </c>
      <c r="Y165" s="57" t="s">
        <v>12</v>
      </c>
      <c r="Z165" s="59" t="s">
        <v>12</v>
      </c>
      <c r="AA165" s="55" t="s">
        <v>12</v>
      </c>
      <c r="AB165" s="59" t="s">
        <v>12</v>
      </c>
      <c r="AC165" s="55" t="s">
        <v>12</v>
      </c>
      <c r="AD165" s="60" t="s">
        <v>12</v>
      </c>
      <c r="AE165" s="57" t="s">
        <v>12</v>
      </c>
      <c r="AF165" s="59" t="s">
        <v>12</v>
      </c>
      <c r="AG165" s="55" t="s">
        <v>12</v>
      </c>
      <c r="AH165" s="59" t="s">
        <v>12</v>
      </c>
      <c r="AI165" s="55" t="s">
        <v>12</v>
      </c>
      <c r="AJ165" s="60" t="s">
        <v>12</v>
      </c>
      <c r="AK165" s="57" t="s">
        <v>12</v>
      </c>
      <c r="AL165" s="59" t="s">
        <v>12</v>
      </c>
      <c r="AM165" s="55" t="s">
        <v>12</v>
      </c>
      <c r="AN165" s="59" t="s">
        <v>12</v>
      </c>
      <c r="AO165" s="55" t="s">
        <v>12</v>
      </c>
      <c r="AP165" s="60" t="s">
        <v>12</v>
      </c>
      <c r="AR165" s="156" t="str">
        <f t="shared" ref="AR165:AR194" si="5">F165&amp;"_"&amp;D165</f>
        <v>あなた自身_</v>
      </c>
    </row>
    <row r="166" spans="1:44">
      <c r="A166" s="36">
        <v>149</v>
      </c>
      <c r="B166" s="41">
        <v>129</v>
      </c>
      <c r="C166" s="41"/>
      <c r="D166" s="42"/>
      <c r="E166" s="43"/>
      <c r="F166" s="44" t="s">
        <v>325</v>
      </c>
      <c r="G166" s="66" t="s">
        <v>968</v>
      </c>
      <c r="H166" s="64">
        <v>106</v>
      </c>
      <c r="I166" s="42" t="s">
        <v>968</v>
      </c>
      <c r="J166" s="64">
        <v>88</v>
      </c>
      <c r="K166" s="42" t="s">
        <v>968</v>
      </c>
      <c r="L166" s="65">
        <v>83</v>
      </c>
      <c r="M166" s="66" t="s">
        <v>968</v>
      </c>
      <c r="N166" s="64">
        <v>89</v>
      </c>
      <c r="O166" s="42" t="s">
        <v>968</v>
      </c>
      <c r="P166" s="64">
        <v>84</v>
      </c>
      <c r="Q166" s="42" t="s">
        <v>968</v>
      </c>
      <c r="R166" s="65">
        <v>84</v>
      </c>
      <c r="S166" s="66" t="s">
        <v>968</v>
      </c>
      <c r="T166" s="64">
        <v>85</v>
      </c>
      <c r="U166" s="42" t="s">
        <v>968</v>
      </c>
      <c r="V166" s="64">
        <v>84</v>
      </c>
      <c r="W166" s="42" t="s">
        <v>968</v>
      </c>
      <c r="X166" s="65">
        <v>89</v>
      </c>
      <c r="Y166" s="66" t="s">
        <v>968</v>
      </c>
      <c r="Z166" s="64">
        <v>85</v>
      </c>
      <c r="AA166" s="42" t="s">
        <v>968</v>
      </c>
      <c r="AB166" s="64">
        <v>89</v>
      </c>
      <c r="AC166" s="42" t="s">
        <v>968</v>
      </c>
      <c r="AD166" s="65">
        <v>83</v>
      </c>
      <c r="AE166" s="66" t="s">
        <v>968</v>
      </c>
      <c r="AF166" s="64">
        <v>101</v>
      </c>
      <c r="AG166" s="42" t="s">
        <v>968</v>
      </c>
      <c r="AH166" s="64">
        <v>95</v>
      </c>
      <c r="AI166" s="42" t="s">
        <v>968</v>
      </c>
      <c r="AJ166" s="65">
        <v>97</v>
      </c>
      <c r="AK166" s="66" t="s">
        <v>968</v>
      </c>
      <c r="AL166" s="64">
        <v>96</v>
      </c>
      <c r="AM166" s="42" t="s">
        <v>968</v>
      </c>
      <c r="AN166" s="64">
        <v>95</v>
      </c>
      <c r="AO166" s="42" t="s">
        <v>968</v>
      </c>
      <c r="AP166" s="65">
        <v>102</v>
      </c>
      <c r="AR166" s="156" t="str">
        <f t="shared" si="5"/>
        <v>生まれた月_</v>
      </c>
    </row>
    <row r="167" spans="1:44">
      <c r="A167" s="36">
        <v>150</v>
      </c>
      <c r="B167" s="41">
        <v>130</v>
      </c>
      <c r="C167" s="41"/>
      <c r="D167" s="42"/>
      <c r="E167" s="43"/>
      <c r="F167" s="44" t="s">
        <v>948</v>
      </c>
      <c r="G167" s="66" t="s">
        <v>968</v>
      </c>
      <c r="H167" s="64">
        <v>107</v>
      </c>
      <c r="I167" s="42" t="s">
        <v>12</v>
      </c>
      <c r="J167" s="64" t="s">
        <v>12</v>
      </c>
      <c r="K167" s="42" t="s">
        <v>12</v>
      </c>
      <c r="L167" s="65" t="s">
        <v>12</v>
      </c>
      <c r="M167" s="66" t="s">
        <v>968</v>
      </c>
      <c r="N167" s="64">
        <v>90</v>
      </c>
      <c r="O167" s="42" t="s">
        <v>12</v>
      </c>
      <c r="P167" s="64" t="s">
        <v>12</v>
      </c>
      <c r="Q167" s="42" t="s">
        <v>12</v>
      </c>
      <c r="R167" s="65" t="s">
        <v>12</v>
      </c>
      <c r="S167" s="66" t="s">
        <v>968</v>
      </c>
      <c r="T167" s="64">
        <v>86</v>
      </c>
      <c r="U167" s="42" t="s">
        <v>12</v>
      </c>
      <c r="V167" s="64" t="s">
        <v>12</v>
      </c>
      <c r="W167" s="42" t="s">
        <v>12</v>
      </c>
      <c r="X167" s="65" t="s">
        <v>12</v>
      </c>
      <c r="Y167" s="66" t="s">
        <v>968</v>
      </c>
      <c r="Z167" s="64">
        <v>86</v>
      </c>
      <c r="AA167" s="42" t="s">
        <v>12</v>
      </c>
      <c r="AB167" s="64" t="s">
        <v>12</v>
      </c>
      <c r="AC167" s="42" t="s">
        <v>12</v>
      </c>
      <c r="AD167" s="65" t="s">
        <v>12</v>
      </c>
      <c r="AE167" s="66" t="s">
        <v>968</v>
      </c>
      <c r="AF167" s="64">
        <v>102</v>
      </c>
      <c r="AG167" s="42" t="s">
        <v>12</v>
      </c>
      <c r="AH167" s="64" t="s">
        <v>12</v>
      </c>
      <c r="AI167" s="42" t="s">
        <v>12</v>
      </c>
      <c r="AJ167" s="65" t="s">
        <v>12</v>
      </c>
      <c r="AK167" s="66" t="s">
        <v>968</v>
      </c>
      <c r="AL167" s="64">
        <v>97</v>
      </c>
      <c r="AM167" s="42" t="s">
        <v>12</v>
      </c>
      <c r="AN167" s="64" t="s">
        <v>12</v>
      </c>
      <c r="AO167" s="42" t="s">
        <v>12</v>
      </c>
      <c r="AP167" s="65" t="s">
        <v>12</v>
      </c>
      <c r="AR167" s="156" t="str">
        <f t="shared" si="5"/>
        <v>調査実施科目でどれが好きか_</v>
      </c>
    </row>
    <row r="168" spans="1:44">
      <c r="A168" s="36">
        <v>151</v>
      </c>
      <c r="B168" s="41"/>
      <c r="C168" s="41"/>
      <c r="D168" s="110"/>
      <c r="E168" s="111"/>
      <c r="F168" s="56" t="s">
        <v>949</v>
      </c>
      <c r="G168" s="112" t="s">
        <v>12</v>
      </c>
      <c r="H168" s="110" t="s">
        <v>12</v>
      </c>
      <c r="I168" s="113" t="s">
        <v>12</v>
      </c>
      <c r="J168" s="113" t="s">
        <v>12</v>
      </c>
      <c r="K168" s="113" t="s">
        <v>12</v>
      </c>
      <c r="L168" s="114" t="s">
        <v>12</v>
      </c>
      <c r="M168" s="112" t="s">
        <v>12</v>
      </c>
      <c r="N168" s="113" t="s">
        <v>12</v>
      </c>
      <c r="O168" s="113" t="s">
        <v>12</v>
      </c>
      <c r="P168" s="113" t="s">
        <v>12</v>
      </c>
      <c r="Q168" s="113" t="s">
        <v>12</v>
      </c>
      <c r="R168" s="114" t="s">
        <v>12</v>
      </c>
      <c r="S168" s="112" t="s">
        <v>12</v>
      </c>
      <c r="T168" s="113" t="s">
        <v>12</v>
      </c>
      <c r="U168" s="113" t="s">
        <v>12</v>
      </c>
      <c r="V168" s="113" t="s">
        <v>12</v>
      </c>
      <c r="W168" s="113" t="s">
        <v>12</v>
      </c>
      <c r="X168" s="114" t="s">
        <v>12</v>
      </c>
      <c r="Y168" s="112" t="s">
        <v>12</v>
      </c>
      <c r="Z168" s="113" t="s">
        <v>12</v>
      </c>
      <c r="AA168" s="113" t="s">
        <v>12</v>
      </c>
      <c r="AB168" s="113" t="s">
        <v>12</v>
      </c>
      <c r="AC168" s="113" t="s">
        <v>12</v>
      </c>
      <c r="AD168" s="114" t="s">
        <v>12</v>
      </c>
      <c r="AE168" s="112" t="s">
        <v>12</v>
      </c>
      <c r="AF168" s="113" t="s">
        <v>12</v>
      </c>
      <c r="AG168" s="113" t="s">
        <v>12</v>
      </c>
      <c r="AH168" s="113" t="s">
        <v>12</v>
      </c>
      <c r="AI168" s="113" t="s">
        <v>12</v>
      </c>
      <c r="AJ168" s="115" t="s">
        <v>12</v>
      </c>
      <c r="AK168" s="112" t="s">
        <v>12</v>
      </c>
      <c r="AL168" s="113" t="s">
        <v>12</v>
      </c>
      <c r="AM168" s="113" t="s">
        <v>12</v>
      </c>
      <c r="AN168" s="113" t="s">
        <v>12</v>
      </c>
      <c r="AO168" s="113" t="s">
        <v>12</v>
      </c>
      <c r="AP168" s="115" t="s">
        <v>12</v>
      </c>
      <c r="AR168" s="156" t="str">
        <f t="shared" si="5"/>
        <v>算数に対する学習意欲_</v>
      </c>
    </row>
    <row r="169" spans="1:44">
      <c r="A169" s="36">
        <v>156</v>
      </c>
      <c r="B169" s="116"/>
      <c r="C169" s="116"/>
      <c r="D169" s="117"/>
      <c r="E169" s="118"/>
      <c r="F169" s="119"/>
      <c r="G169" s="120" t="s">
        <v>968</v>
      </c>
      <c r="H169" s="121" t="s">
        <v>12</v>
      </c>
      <c r="I169" s="117" t="s">
        <v>968</v>
      </c>
      <c r="J169" s="117" t="s">
        <v>12</v>
      </c>
      <c r="K169" s="117" t="s">
        <v>12</v>
      </c>
      <c r="L169" s="121" t="s">
        <v>12</v>
      </c>
      <c r="M169" s="120" t="s">
        <v>968</v>
      </c>
      <c r="N169" s="121" t="s">
        <v>12</v>
      </c>
      <c r="O169" s="117" t="s">
        <v>968</v>
      </c>
      <c r="P169" s="117" t="s">
        <v>12</v>
      </c>
      <c r="Q169" s="117" t="s">
        <v>12</v>
      </c>
      <c r="R169" s="121" t="s">
        <v>12</v>
      </c>
      <c r="S169" s="120" t="s">
        <v>968</v>
      </c>
      <c r="T169" s="121" t="s">
        <v>12</v>
      </c>
      <c r="U169" s="117" t="s">
        <v>968</v>
      </c>
      <c r="V169" s="117" t="s">
        <v>12</v>
      </c>
      <c r="W169" s="117" t="s">
        <v>12</v>
      </c>
      <c r="X169" s="121" t="s">
        <v>12</v>
      </c>
      <c r="Y169" s="120" t="s">
        <v>968</v>
      </c>
      <c r="Z169" s="121" t="s">
        <v>12</v>
      </c>
      <c r="AA169" s="117" t="s">
        <v>968</v>
      </c>
      <c r="AB169" s="117" t="s">
        <v>12</v>
      </c>
      <c r="AC169" s="117" t="s">
        <v>12</v>
      </c>
      <c r="AD169" s="121" t="s">
        <v>12</v>
      </c>
      <c r="AE169" s="120" t="s">
        <v>968</v>
      </c>
      <c r="AF169" s="117" t="s">
        <v>12</v>
      </c>
      <c r="AG169" s="122" t="s">
        <v>968</v>
      </c>
      <c r="AH169" s="117" t="s">
        <v>12</v>
      </c>
      <c r="AI169" s="117" t="s">
        <v>12</v>
      </c>
      <c r="AJ169" s="123" t="s">
        <v>12</v>
      </c>
      <c r="AK169" s="120" t="s">
        <v>968</v>
      </c>
      <c r="AL169" s="121" t="s">
        <v>12</v>
      </c>
      <c r="AM169" s="117" t="s">
        <v>968</v>
      </c>
      <c r="AN169" s="117" t="s">
        <v>12</v>
      </c>
      <c r="AO169" s="117" t="s">
        <v>12</v>
      </c>
      <c r="AP169" s="123" t="s">
        <v>12</v>
      </c>
      <c r="AR169" s="156" t="str">
        <f t="shared" si="5"/>
        <v>_</v>
      </c>
    </row>
    <row r="170" spans="1:44">
      <c r="A170" s="36"/>
      <c r="B170" s="41"/>
      <c r="C170" s="41" t="s">
        <v>106</v>
      </c>
      <c r="D170" s="150" t="s">
        <v>1009</v>
      </c>
      <c r="E170" s="43"/>
      <c r="F170" s="44" t="s">
        <v>983</v>
      </c>
      <c r="G170" s="66"/>
      <c r="H170" s="54">
        <v>29</v>
      </c>
      <c r="I170" s="42"/>
      <c r="J170" s="64"/>
      <c r="K170" s="42"/>
      <c r="L170" s="65"/>
      <c r="M170" s="66"/>
      <c r="N170" s="64"/>
      <c r="O170" s="42"/>
      <c r="P170" s="64"/>
      <c r="Q170" s="42"/>
      <c r="R170" s="65"/>
      <c r="S170" s="66"/>
      <c r="T170" s="64"/>
      <c r="U170" s="42"/>
      <c r="V170" s="64"/>
      <c r="W170" s="42"/>
      <c r="X170" s="65"/>
      <c r="Y170" s="66"/>
      <c r="Z170" s="64"/>
      <c r="AA170" s="42"/>
      <c r="AB170" s="64"/>
      <c r="AC170" s="42"/>
      <c r="AD170" s="65"/>
      <c r="AE170" s="66"/>
      <c r="AF170" s="64"/>
      <c r="AG170" s="42"/>
      <c r="AH170" s="64"/>
      <c r="AI170" s="42"/>
      <c r="AJ170" s="65"/>
      <c r="AK170" s="66"/>
      <c r="AL170" s="64"/>
      <c r="AM170" s="42"/>
      <c r="AN170" s="64"/>
      <c r="AO170" s="42"/>
      <c r="AP170" s="65"/>
      <c r="AR170" s="156" t="str">
        <f t="shared" si="5"/>
        <v>自分のものをほかの人といっしょに使います_BIG5</v>
      </c>
    </row>
    <row r="171" spans="1:44">
      <c r="A171" s="36"/>
      <c r="B171" s="41"/>
      <c r="C171" s="41" t="s">
        <v>106</v>
      </c>
      <c r="D171" s="150" t="s">
        <v>1009</v>
      </c>
      <c r="E171" s="43"/>
      <c r="F171" s="44" t="s">
        <v>984</v>
      </c>
      <c r="G171" s="66"/>
      <c r="H171" s="54">
        <v>30</v>
      </c>
      <c r="I171" s="42"/>
      <c r="J171" s="64"/>
      <c r="K171" s="42"/>
      <c r="L171" s="65"/>
      <c r="M171" s="66"/>
      <c r="N171" s="64"/>
      <c r="O171" s="42"/>
      <c r="P171" s="64"/>
      <c r="Q171" s="42"/>
      <c r="R171" s="65"/>
      <c r="S171" s="66"/>
      <c r="T171" s="64"/>
      <c r="U171" s="42"/>
      <c r="V171" s="64"/>
      <c r="W171" s="42"/>
      <c r="X171" s="65"/>
      <c r="Y171" s="66"/>
      <c r="Z171" s="64"/>
      <c r="AA171" s="42"/>
      <c r="AB171" s="64"/>
      <c r="AC171" s="42"/>
      <c r="AD171" s="65"/>
      <c r="AE171" s="66"/>
      <c r="AF171" s="64"/>
      <c r="AG171" s="42"/>
      <c r="AH171" s="64"/>
      <c r="AI171" s="42"/>
      <c r="AJ171" s="65"/>
      <c r="AK171" s="66"/>
      <c r="AL171" s="64"/>
      <c r="AM171" s="42"/>
      <c r="AN171" s="64"/>
      <c r="AO171" s="42"/>
      <c r="AP171" s="65"/>
      <c r="AR171" s="156" t="str">
        <f t="shared" si="5"/>
        <v>ちょっとしたことでも，気になってそわそわします_BIG5</v>
      </c>
    </row>
    <row r="172" spans="1:44">
      <c r="A172" s="36"/>
      <c r="B172" s="41"/>
      <c r="C172" s="41" t="s">
        <v>106</v>
      </c>
      <c r="D172" s="150" t="s">
        <v>1008</v>
      </c>
      <c r="E172" s="43"/>
      <c r="F172" s="44" t="s">
        <v>985</v>
      </c>
      <c r="G172" s="66"/>
      <c r="H172" s="54">
        <v>31</v>
      </c>
      <c r="I172" s="42"/>
      <c r="J172" s="64"/>
      <c r="K172" s="42"/>
      <c r="L172" s="65"/>
      <c r="M172" s="66"/>
      <c r="N172" s="64"/>
      <c r="O172" s="42"/>
      <c r="P172" s="64"/>
      <c r="Q172" s="42"/>
      <c r="R172" s="65"/>
      <c r="S172" s="66"/>
      <c r="T172" s="64"/>
      <c r="U172" s="42"/>
      <c r="V172" s="64"/>
      <c r="W172" s="42"/>
      <c r="X172" s="65"/>
      <c r="Y172" s="66"/>
      <c r="Z172" s="64"/>
      <c r="AA172" s="42"/>
      <c r="AB172" s="64"/>
      <c r="AC172" s="42"/>
      <c r="AD172" s="65"/>
      <c r="AE172" s="66"/>
      <c r="AF172" s="64"/>
      <c r="AG172" s="42"/>
      <c r="AH172" s="64"/>
      <c r="AI172" s="42"/>
      <c r="AJ172" s="65"/>
      <c r="AK172" s="66"/>
      <c r="AL172" s="64"/>
      <c r="AM172" s="42"/>
      <c r="AN172" s="64"/>
      <c r="AO172" s="42"/>
      <c r="AP172" s="65"/>
      <c r="AR172" s="156" t="str">
        <f t="shared" si="5"/>
        <v>いろいろなことを知っています_BIG5</v>
      </c>
    </row>
    <row r="173" spans="1:44">
      <c r="A173" s="36"/>
      <c r="B173" s="41"/>
      <c r="C173" s="41" t="s">
        <v>106</v>
      </c>
      <c r="D173" s="150" t="s">
        <v>1008</v>
      </c>
      <c r="E173" s="43"/>
      <c r="F173" s="44" t="s">
        <v>986</v>
      </c>
      <c r="G173" s="66"/>
      <c r="H173" s="54">
        <v>32</v>
      </c>
      <c r="I173" s="42"/>
      <c r="J173" s="64"/>
      <c r="K173" s="42"/>
      <c r="L173" s="65"/>
      <c r="M173" s="66"/>
      <c r="N173" s="64"/>
      <c r="O173" s="42"/>
      <c r="P173" s="64"/>
      <c r="Q173" s="42"/>
      <c r="R173" s="65"/>
      <c r="S173" s="66"/>
      <c r="T173" s="64"/>
      <c r="U173" s="42"/>
      <c r="V173" s="64"/>
      <c r="W173" s="42"/>
      <c r="X173" s="65"/>
      <c r="Y173" s="66"/>
      <c r="Z173" s="64"/>
      <c r="AA173" s="42"/>
      <c r="AB173" s="64"/>
      <c r="AC173" s="42"/>
      <c r="AD173" s="65"/>
      <c r="AE173" s="66"/>
      <c r="AF173" s="64"/>
      <c r="AG173" s="42"/>
      <c r="AH173" s="64"/>
      <c r="AI173" s="42"/>
      <c r="AJ173" s="65"/>
      <c r="AK173" s="66"/>
      <c r="AL173" s="64"/>
      <c r="AM173" s="42"/>
      <c r="AN173" s="64"/>
      <c r="AO173" s="42"/>
      <c r="AP173" s="65"/>
      <c r="AR173" s="156" t="str">
        <f t="shared" si="5"/>
        <v>きげんがわるいことが多いです_BIG5</v>
      </c>
    </row>
    <row r="174" spans="1:44">
      <c r="A174" s="36"/>
      <c r="B174" s="41"/>
      <c r="C174" s="41" t="s">
        <v>106</v>
      </c>
      <c r="D174" s="150" t="s">
        <v>1008</v>
      </c>
      <c r="E174" s="43"/>
      <c r="F174" s="44" t="s">
        <v>987</v>
      </c>
      <c r="G174" s="66"/>
      <c r="H174" s="54">
        <v>33</v>
      </c>
      <c r="I174" s="42"/>
      <c r="J174" s="64"/>
      <c r="K174" s="42"/>
      <c r="L174" s="65"/>
      <c r="M174" s="66"/>
      <c r="N174" s="64"/>
      <c r="O174" s="42"/>
      <c r="P174" s="64"/>
      <c r="Q174" s="42"/>
      <c r="R174" s="65"/>
      <c r="S174" s="66"/>
      <c r="T174" s="64"/>
      <c r="U174" s="42"/>
      <c r="V174" s="64"/>
      <c r="W174" s="42"/>
      <c r="X174" s="65"/>
      <c r="Y174" s="66"/>
      <c r="Z174" s="64"/>
      <c r="AA174" s="42"/>
      <c r="AB174" s="64"/>
      <c r="AC174" s="42"/>
      <c r="AD174" s="65"/>
      <c r="AE174" s="66"/>
      <c r="AF174" s="64"/>
      <c r="AG174" s="42"/>
      <c r="AH174" s="64"/>
      <c r="AI174" s="42"/>
      <c r="AJ174" s="65"/>
      <c r="AK174" s="66"/>
      <c r="AL174" s="64"/>
      <c r="AM174" s="42"/>
      <c r="AN174" s="64"/>
      <c r="AO174" s="42"/>
      <c r="AP174" s="65"/>
      <c r="AR174" s="156" t="str">
        <f t="shared" si="5"/>
        <v>ほかの人ときょうそうするのはすきです_BIG5</v>
      </c>
    </row>
    <row r="175" spans="1:44">
      <c r="A175" s="36"/>
      <c r="B175" s="41"/>
      <c r="C175" s="41" t="s">
        <v>106</v>
      </c>
      <c r="D175" s="150" t="s">
        <v>1008</v>
      </c>
      <c r="E175" s="43"/>
      <c r="F175" s="44" t="s">
        <v>988</v>
      </c>
      <c r="G175" s="66"/>
      <c r="H175" s="54">
        <v>34</v>
      </c>
      <c r="I175" s="42"/>
      <c r="J175" s="64"/>
      <c r="K175" s="42"/>
      <c r="L175" s="65"/>
      <c r="M175" s="66"/>
      <c r="N175" s="64"/>
      <c r="O175" s="42"/>
      <c r="P175" s="64"/>
      <c r="Q175" s="42"/>
      <c r="R175" s="65"/>
      <c r="S175" s="66"/>
      <c r="T175" s="64"/>
      <c r="U175" s="42"/>
      <c r="V175" s="64"/>
      <c r="W175" s="42"/>
      <c r="X175" s="65"/>
      <c r="Y175" s="66"/>
      <c r="Z175" s="64"/>
      <c r="AA175" s="42"/>
      <c r="AB175" s="64"/>
      <c r="AC175" s="42"/>
      <c r="AD175" s="65"/>
      <c r="AE175" s="66"/>
      <c r="AF175" s="64"/>
      <c r="AG175" s="42"/>
      <c r="AH175" s="64"/>
      <c r="AI175" s="42"/>
      <c r="AJ175" s="65"/>
      <c r="AK175" s="66"/>
      <c r="AL175" s="64"/>
      <c r="AM175" s="42"/>
      <c r="AN175" s="64"/>
      <c r="AO175" s="42"/>
      <c r="AP175" s="65"/>
      <c r="AR175" s="156" t="str">
        <f t="shared" si="5"/>
        <v>学校で勉強する内ようはすらすらと理かいすることができます_BIG5</v>
      </c>
    </row>
    <row r="176" spans="1:44">
      <c r="A176" s="36"/>
      <c r="B176" s="41"/>
      <c r="C176" s="41" t="s">
        <v>106</v>
      </c>
      <c r="D176" s="150" t="s">
        <v>1008</v>
      </c>
      <c r="E176" s="43"/>
      <c r="F176" s="44" t="s">
        <v>989</v>
      </c>
      <c r="G176" s="66"/>
      <c r="H176" s="54">
        <v>35</v>
      </c>
      <c r="I176" s="42"/>
      <c r="J176" s="64"/>
      <c r="K176" s="42"/>
      <c r="L176" s="65"/>
      <c r="M176" s="66"/>
      <c r="N176" s="64"/>
      <c r="O176" s="42"/>
      <c r="P176" s="64"/>
      <c r="Q176" s="42"/>
      <c r="R176" s="65"/>
      <c r="S176" s="66"/>
      <c r="T176" s="64"/>
      <c r="U176" s="42"/>
      <c r="V176" s="64"/>
      <c r="W176" s="42"/>
      <c r="X176" s="65"/>
      <c r="Y176" s="66"/>
      <c r="Z176" s="64"/>
      <c r="AA176" s="42"/>
      <c r="AB176" s="64"/>
      <c r="AC176" s="42"/>
      <c r="AD176" s="65"/>
      <c r="AE176" s="66"/>
      <c r="AF176" s="64"/>
      <c r="AG176" s="42"/>
      <c r="AH176" s="64"/>
      <c r="AI176" s="42"/>
      <c r="AJ176" s="65"/>
      <c r="AK176" s="66"/>
      <c r="AL176" s="64"/>
      <c r="AM176" s="42"/>
      <c r="AN176" s="64"/>
      <c r="AO176" s="42"/>
      <c r="AP176" s="65"/>
      <c r="AR176" s="156" t="str">
        <f t="shared" si="5"/>
        <v>かっぱつにうごき回るのがすきです_BIG5</v>
      </c>
    </row>
    <row r="177" spans="1:44">
      <c r="A177" s="36"/>
      <c r="B177" s="41"/>
      <c r="C177" s="41" t="s">
        <v>106</v>
      </c>
      <c r="D177" s="150" t="s">
        <v>1008</v>
      </c>
      <c r="E177" s="43"/>
      <c r="F177" s="44" t="s">
        <v>990</v>
      </c>
      <c r="G177" s="66"/>
      <c r="H177" s="54">
        <v>36</v>
      </c>
      <c r="I177" s="42"/>
      <c r="J177" s="64"/>
      <c r="K177" s="42"/>
      <c r="L177" s="65"/>
      <c r="M177" s="66"/>
      <c r="N177" s="64"/>
      <c r="O177" s="42"/>
      <c r="P177" s="64"/>
      <c r="Q177" s="42"/>
      <c r="R177" s="65"/>
      <c r="S177" s="66"/>
      <c r="T177" s="64"/>
      <c r="U177" s="42"/>
      <c r="V177" s="64"/>
      <c r="W177" s="42"/>
      <c r="X177" s="65"/>
      <c r="Y177" s="66"/>
      <c r="Z177" s="64"/>
      <c r="AA177" s="42"/>
      <c r="AB177" s="64"/>
      <c r="AC177" s="42"/>
      <c r="AD177" s="65"/>
      <c r="AE177" s="66"/>
      <c r="AF177" s="64"/>
      <c r="AG177" s="42"/>
      <c r="AH177" s="64"/>
      <c r="AI177" s="42"/>
      <c r="AJ177" s="65"/>
      <c r="AK177" s="66"/>
      <c r="AL177" s="64"/>
      <c r="AM177" s="42"/>
      <c r="AN177" s="64"/>
      <c r="AO177" s="42"/>
      <c r="AP177" s="65"/>
      <c r="AR177" s="156" t="str">
        <f t="shared" si="5"/>
        <v>先生のしつ問には正しく答えることができます_BIG5</v>
      </c>
    </row>
    <row r="178" spans="1:44">
      <c r="A178" s="36"/>
      <c r="B178" s="41"/>
      <c r="C178" s="41" t="s">
        <v>106</v>
      </c>
      <c r="D178" s="150" t="s">
        <v>1008</v>
      </c>
      <c r="E178" s="43"/>
      <c r="F178" s="44" t="s">
        <v>991</v>
      </c>
      <c r="G178" s="66"/>
      <c r="H178" s="54">
        <v>37</v>
      </c>
      <c r="I178" s="42"/>
      <c r="J178" s="64"/>
      <c r="K178" s="42"/>
      <c r="L178" s="65"/>
      <c r="M178" s="66"/>
      <c r="N178" s="64"/>
      <c r="O178" s="42"/>
      <c r="P178" s="64"/>
      <c r="Q178" s="42"/>
      <c r="R178" s="65"/>
      <c r="S178" s="66"/>
      <c r="T178" s="64"/>
      <c r="U178" s="42"/>
      <c r="V178" s="64"/>
      <c r="W178" s="42"/>
      <c r="X178" s="65"/>
      <c r="Y178" s="66"/>
      <c r="Z178" s="64"/>
      <c r="AA178" s="42"/>
      <c r="AB178" s="64"/>
      <c r="AC178" s="42"/>
      <c r="AD178" s="65"/>
      <c r="AE178" s="66"/>
      <c r="AF178" s="64"/>
      <c r="AG178" s="42"/>
      <c r="AH178" s="64"/>
      <c r="AI178" s="42"/>
      <c r="AJ178" s="65"/>
      <c r="AK178" s="66"/>
      <c r="AL178" s="64"/>
      <c r="AM178" s="42"/>
      <c r="AN178" s="64"/>
      <c r="AO178" s="42"/>
      <c r="AP178" s="65"/>
      <c r="AR178" s="156" t="str">
        <f t="shared" si="5"/>
        <v>もしだれかが自分にたいしてよくないことをしても，その人をゆるします_BIG5</v>
      </c>
    </row>
    <row r="179" spans="1:44">
      <c r="A179" s="36"/>
      <c r="B179" s="41"/>
      <c r="C179" s="41" t="s">
        <v>106</v>
      </c>
      <c r="D179" s="150" t="s">
        <v>1008</v>
      </c>
      <c r="E179" s="43"/>
      <c r="F179" s="44" t="s">
        <v>992</v>
      </c>
      <c r="G179" s="66"/>
      <c r="H179" s="54">
        <v>38</v>
      </c>
      <c r="I179" s="42"/>
      <c r="J179" s="64"/>
      <c r="K179" s="42"/>
      <c r="L179" s="65"/>
      <c r="M179" s="66"/>
      <c r="N179" s="64"/>
      <c r="O179" s="42"/>
      <c r="P179" s="64"/>
      <c r="Q179" s="42"/>
      <c r="R179" s="65"/>
      <c r="S179" s="66"/>
      <c r="T179" s="64"/>
      <c r="U179" s="42"/>
      <c r="V179" s="64"/>
      <c r="W179" s="42"/>
      <c r="X179" s="65"/>
      <c r="Y179" s="66"/>
      <c r="Z179" s="64"/>
      <c r="AA179" s="42"/>
      <c r="AB179" s="64"/>
      <c r="AC179" s="42"/>
      <c r="AD179" s="65"/>
      <c r="AE179" s="66"/>
      <c r="AF179" s="64"/>
      <c r="AG179" s="42"/>
      <c r="AH179" s="64"/>
      <c r="AI179" s="42"/>
      <c r="AJ179" s="65"/>
      <c r="AK179" s="66"/>
      <c r="AL179" s="64"/>
      <c r="AM179" s="42"/>
      <c r="AN179" s="64"/>
      <c r="AO179" s="42"/>
      <c r="AP179" s="65"/>
      <c r="AR179" s="156" t="str">
        <f t="shared" si="5"/>
        <v>宿題が終わったとき，ちゃんとできたかどうか何度もかくにんをします_BIG5</v>
      </c>
    </row>
    <row r="180" spans="1:44">
      <c r="A180" s="36"/>
      <c r="B180" s="41"/>
      <c r="C180" s="41" t="s">
        <v>106</v>
      </c>
      <c r="D180" s="150" t="s">
        <v>1008</v>
      </c>
      <c r="E180" s="43"/>
      <c r="F180" s="44" t="s">
        <v>993</v>
      </c>
      <c r="G180" s="66"/>
      <c r="H180" s="54">
        <v>39</v>
      </c>
      <c r="I180" s="42"/>
      <c r="J180" s="64"/>
      <c r="K180" s="42"/>
      <c r="L180" s="65"/>
      <c r="M180" s="66"/>
      <c r="N180" s="64"/>
      <c r="O180" s="42"/>
      <c r="P180" s="64"/>
      <c r="Q180" s="42"/>
      <c r="R180" s="65"/>
      <c r="S180" s="66"/>
      <c r="T180" s="64"/>
      <c r="U180" s="42"/>
      <c r="V180" s="64"/>
      <c r="W180" s="42"/>
      <c r="X180" s="65"/>
      <c r="Y180" s="66"/>
      <c r="Z180" s="64"/>
      <c r="AA180" s="42"/>
      <c r="AB180" s="64"/>
      <c r="AC180" s="42"/>
      <c r="AD180" s="65"/>
      <c r="AE180" s="66"/>
      <c r="AF180" s="64"/>
      <c r="AG180" s="42"/>
      <c r="AH180" s="64"/>
      <c r="AI180" s="42"/>
      <c r="AJ180" s="65"/>
      <c r="AK180" s="66"/>
      <c r="AL180" s="64"/>
      <c r="AM180" s="42"/>
      <c r="AN180" s="64"/>
      <c r="AO180" s="42"/>
      <c r="AP180" s="65"/>
      <c r="AR180" s="156" t="str">
        <f t="shared" si="5"/>
        <v>ルールやじゅん番は守ります_BIG5</v>
      </c>
    </row>
    <row r="181" spans="1:44">
      <c r="A181" s="36"/>
      <c r="B181" s="41"/>
      <c r="C181" s="41" t="s">
        <v>106</v>
      </c>
      <c r="D181" s="150" t="s">
        <v>1008</v>
      </c>
      <c r="E181" s="43"/>
      <c r="F181" s="44" t="s">
        <v>994</v>
      </c>
      <c r="G181" s="66"/>
      <c r="H181" s="54">
        <v>40</v>
      </c>
      <c r="I181" s="42"/>
      <c r="J181" s="64"/>
      <c r="K181" s="42"/>
      <c r="L181" s="65"/>
      <c r="M181" s="66"/>
      <c r="N181" s="64"/>
      <c r="O181" s="42"/>
      <c r="P181" s="64"/>
      <c r="Q181" s="42"/>
      <c r="R181" s="65"/>
      <c r="S181" s="66"/>
      <c r="T181" s="64"/>
      <c r="U181" s="42"/>
      <c r="V181" s="64"/>
      <c r="W181" s="42"/>
      <c r="X181" s="65"/>
      <c r="Y181" s="66"/>
      <c r="Z181" s="64"/>
      <c r="AA181" s="42"/>
      <c r="AB181" s="64"/>
      <c r="AC181" s="42"/>
      <c r="AD181" s="65"/>
      <c r="AE181" s="66"/>
      <c r="AF181" s="64"/>
      <c r="AG181" s="42"/>
      <c r="AH181" s="64"/>
      <c r="AI181" s="42"/>
      <c r="AJ181" s="65"/>
      <c r="AK181" s="66"/>
      <c r="AL181" s="64"/>
      <c r="AM181" s="42"/>
      <c r="AN181" s="64"/>
      <c r="AO181" s="42"/>
      <c r="AP181" s="65"/>
      <c r="AR181" s="156" t="str">
        <f t="shared" si="5"/>
        <v>はらを立てやすいせいかくです_BIG5</v>
      </c>
    </row>
    <row r="182" spans="1:44">
      <c r="A182" s="36"/>
      <c r="B182" s="41"/>
      <c r="C182" s="41" t="s">
        <v>106</v>
      </c>
      <c r="D182" s="150" t="s">
        <v>1008</v>
      </c>
      <c r="E182" s="43"/>
      <c r="F182" s="44" t="s">
        <v>995</v>
      </c>
      <c r="G182" s="66"/>
      <c r="H182" s="54">
        <v>41</v>
      </c>
      <c r="I182" s="42"/>
      <c r="J182" s="64"/>
      <c r="K182" s="42"/>
      <c r="L182" s="65"/>
      <c r="M182" s="66"/>
      <c r="N182" s="64"/>
      <c r="O182" s="42"/>
      <c r="P182" s="64"/>
      <c r="Q182" s="42"/>
      <c r="R182" s="65"/>
      <c r="S182" s="66"/>
      <c r="T182" s="64"/>
      <c r="U182" s="42"/>
      <c r="V182" s="64"/>
      <c r="W182" s="42"/>
      <c r="X182" s="65"/>
      <c r="Y182" s="66"/>
      <c r="Z182" s="64"/>
      <c r="AA182" s="42"/>
      <c r="AB182" s="64"/>
      <c r="AC182" s="42"/>
      <c r="AD182" s="65"/>
      <c r="AE182" s="66"/>
      <c r="AF182" s="64"/>
      <c r="AG182" s="42"/>
      <c r="AH182" s="64"/>
      <c r="AI182" s="42"/>
      <c r="AJ182" s="65"/>
      <c r="AK182" s="66"/>
      <c r="AL182" s="64"/>
      <c r="AM182" s="42"/>
      <c r="AN182" s="64"/>
      <c r="AO182" s="42"/>
      <c r="AP182" s="65"/>
      <c r="AR182" s="156" t="str">
        <f t="shared" si="5"/>
        <v>先生がなにかについてせつ明をしているとき，それをすぐに理かいします_BIG5</v>
      </c>
    </row>
    <row r="183" spans="1:44">
      <c r="A183" s="36"/>
      <c r="B183" s="41"/>
      <c r="C183" s="41" t="s">
        <v>106</v>
      </c>
      <c r="D183" s="150" t="s">
        <v>1008</v>
      </c>
      <c r="E183" s="43"/>
      <c r="F183" s="44" t="s">
        <v>996</v>
      </c>
      <c r="G183" s="66"/>
      <c r="H183" s="54">
        <v>42</v>
      </c>
      <c r="I183" s="42"/>
      <c r="J183" s="64"/>
      <c r="K183" s="42"/>
      <c r="L183" s="65"/>
      <c r="M183" s="66"/>
      <c r="N183" s="64"/>
      <c r="O183" s="42"/>
      <c r="P183" s="64"/>
      <c r="Q183" s="42"/>
      <c r="R183" s="65"/>
      <c r="S183" s="66"/>
      <c r="T183" s="64"/>
      <c r="U183" s="42"/>
      <c r="V183" s="64"/>
      <c r="W183" s="42"/>
      <c r="X183" s="65"/>
      <c r="Y183" s="66"/>
      <c r="Z183" s="64"/>
      <c r="AA183" s="42"/>
      <c r="AB183" s="64"/>
      <c r="AC183" s="42"/>
      <c r="AD183" s="65"/>
      <c r="AE183" s="66"/>
      <c r="AF183" s="64"/>
      <c r="AG183" s="42"/>
      <c r="AH183" s="64"/>
      <c r="AI183" s="42"/>
      <c r="AJ183" s="65"/>
      <c r="AK183" s="66"/>
      <c r="AL183" s="64"/>
      <c r="AM183" s="42"/>
      <c r="AN183" s="64"/>
      <c r="AO183" s="42"/>
      <c r="AP183" s="65"/>
      <c r="AR183" s="156" t="str">
        <f t="shared" si="5"/>
        <v>じぶんの部屋やつくえのまわりはちらかっています_BIG5</v>
      </c>
    </row>
    <row r="184" spans="1:44">
      <c r="A184" s="36"/>
      <c r="B184" s="41"/>
      <c r="C184" s="41" t="s">
        <v>106</v>
      </c>
      <c r="D184" s="150" t="s">
        <v>1008</v>
      </c>
      <c r="E184" s="43"/>
      <c r="F184" s="44" t="s">
        <v>997</v>
      </c>
      <c r="G184" s="66"/>
      <c r="H184" s="54">
        <v>43</v>
      </c>
      <c r="I184" s="42"/>
      <c r="J184" s="64"/>
      <c r="K184" s="42"/>
      <c r="L184" s="65"/>
      <c r="M184" s="66"/>
      <c r="N184" s="64"/>
      <c r="O184" s="42"/>
      <c r="P184" s="64"/>
      <c r="Q184" s="42"/>
      <c r="R184" s="65"/>
      <c r="S184" s="66"/>
      <c r="T184" s="64"/>
      <c r="U184" s="42"/>
      <c r="V184" s="64"/>
      <c r="W184" s="42"/>
      <c r="X184" s="65"/>
      <c r="Y184" s="66"/>
      <c r="Z184" s="64"/>
      <c r="AA184" s="42"/>
      <c r="AB184" s="64"/>
      <c r="AC184" s="42"/>
      <c r="AD184" s="65"/>
      <c r="AE184" s="66"/>
      <c r="AF184" s="64"/>
      <c r="AG184" s="42"/>
      <c r="AH184" s="64"/>
      <c r="AI184" s="42"/>
      <c r="AJ184" s="65"/>
      <c r="AK184" s="66"/>
      <c r="AL184" s="64"/>
      <c r="AM184" s="42"/>
      <c r="AN184" s="64"/>
      <c r="AO184" s="42"/>
      <c r="AP184" s="65"/>
      <c r="AR184" s="156" t="str">
        <f t="shared" si="5"/>
        <v>ほかの人たちのことをしんじています_BIG5</v>
      </c>
    </row>
    <row r="185" spans="1:44">
      <c r="A185" s="36"/>
      <c r="B185" s="41"/>
      <c r="C185" s="41" t="s">
        <v>106</v>
      </c>
      <c r="D185" s="150" t="s">
        <v>1008</v>
      </c>
      <c r="E185" s="43"/>
      <c r="F185" s="44" t="s">
        <v>998</v>
      </c>
      <c r="G185" s="66"/>
      <c r="H185" s="54">
        <v>44</v>
      </c>
      <c r="I185" s="42"/>
      <c r="J185" s="64"/>
      <c r="K185" s="42"/>
      <c r="L185" s="65"/>
      <c r="M185" s="66"/>
      <c r="N185" s="64"/>
      <c r="O185" s="42"/>
      <c r="P185" s="64"/>
      <c r="Q185" s="42"/>
      <c r="R185" s="65"/>
      <c r="S185" s="66"/>
      <c r="T185" s="64"/>
      <c r="U185" s="42"/>
      <c r="V185" s="64"/>
      <c r="W185" s="42"/>
      <c r="X185" s="65"/>
      <c r="Y185" s="66"/>
      <c r="Z185" s="64"/>
      <c r="AA185" s="42"/>
      <c r="AB185" s="64"/>
      <c r="AC185" s="42"/>
      <c r="AD185" s="65"/>
      <c r="AE185" s="66"/>
      <c r="AF185" s="64"/>
      <c r="AG185" s="42"/>
      <c r="AH185" s="64"/>
      <c r="AI185" s="42"/>
      <c r="AJ185" s="65"/>
      <c r="AK185" s="66"/>
      <c r="AL185" s="64"/>
      <c r="AM185" s="42"/>
      <c r="AN185" s="64"/>
      <c r="AO185" s="42"/>
      <c r="AP185" s="65"/>
      <c r="AR185" s="156" t="str">
        <f t="shared" si="5"/>
        <v>学校で使うものはきちんと整理しておくほうです_BIG5</v>
      </c>
    </row>
    <row r="186" spans="1:44">
      <c r="A186" s="36"/>
      <c r="B186" s="41"/>
      <c r="C186" s="41" t="s">
        <v>106</v>
      </c>
      <c r="D186" s="150" t="s">
        <v>1008</v>
      </c>
      <c r="E186" s="43"/>
      <c r="F186" s="44" t="s">
        <v>999</v>
      </c>
      <c r="G186" s="66"/>
      <c r="H186" s="54">
        <v>45</v>
      </c>
      <c r="I186" s="42"/>
      <c r="J186" s="64"/>
      <c r="K186" s="42"/>
      <c r="L186" s="65"/>
      <c r="M186" s="66"/>
      <c r="N186" s="64"/>
      <c r="O186" s="42"/>
      <c r="P186" s="64"/>
      <c r="Q186" s="42"/>
      <c r="R186" s="65"/>
      <c r="S186" s="66"/>
      <c r="T186" s="64"/>
      <c r="U186" s="42"/>
      <c r="V186" s="64"/>
      <c r="W186" s="42"/>
      <c r="X186" s="65"/>
      <c r="Y186" s="66"/>
      <c r="Z186" s="64"/>
      <c r="AA186" s="42"/>
      <c r="AB186" s="64"/>
      <c r="AC186" s="42"/>
      <c r="AD186" s="65"/>
      <c r="AE186" s="66"/>
      <c r="AF186" s="64"/>
      <c r="AG186" s="42"/>
      <c r="AH186" s="64"/>
      <c r="AI186" s="42"/>
      <c r="AJ186" s="65"/>
      <c r="AK186" s="66"/>
      <c r="AL186" s="64"/>
      <c r="AM186" s="42"/>
      <c r="AN186" s="64"/>
      <c r="AO186" s="42"/>
      <c r="AP186" s="65"/>
      <c r="AR186" s="156" t="str">
        <f t="shared" si="5"/>
        <v>カッとなって落ち着いていられないことが多いです_BIG5</v>
      </c>
    </row>
    <row r="187" spans="1:44">
      <c r="A187" s="36"/>
      <c r="B187" s="41"/>
      <c r="C187" s="41" t="s">
        <v>106</v>
      </c>
      <c r="D187" s="150" t="s">
        <v>1008</v>
      </c>
      <c r="E187" s="43"/>
      <c r="F187" s="44" t="s">
        <v>1000</v>
      </c>
      <c r="G187" s="66"/>
      <c r="H187" s="54">
        <v>46</v>
      </c>
      <c r="I187" s="42"/>
      <c r="J187" s="64"/>
      <c r="K187" s="42"/>
      <c r="L187" s="65"/>
      <c r="M187" s="66"/>
      <c r="N187" s="64"/>
      <c r="O187" s="42"/>
      <c r="P187" s="64"/>
      <c r="Q187" s="42"/>
      <c r="R187" s="65"/>
      <c r="S187" s="66"/>
      <c r="T187" s="64"/>
      <c r="U187" s="42"/>
      <c r="V187" s="64"/>
      <c r="W187" s="42"/>
      <c r="X187" s="65"/>
      <c r="Y187" s="66"/>
      <c r="Z187" s="64"/>
      <c r="AA187" s="42"/>
      <c r="AB187" s="64"/>
      <c r="AC187" s="42"/>
      <c r="AD187" s="65"/>
      <c r="AE187" s="66"/>
      <c r="AF187" s="64"/>
      <c r="AG187" s="42"/>
      <c r="AH187" s="64"/>
      <c r="AI187" s="42"/>
      <c r="AJ187" s="65"/>
      <c r="AK187" s="66"/>
      <c r="AL187" s="64"/>
      <c r="AM187" s="42"/>
      <c r="AN187" s="64"/>
      <c r="AO187" s="42"/>
      <c r="AP187" s="65"/>
      <c r="AR187" s="156" t="str">
        <f t="shared" si="5"/>
        <v>自分のことをきらっている人にもやさしくします_BIG5</v>
      </c>
    </row>
    <row r="188" spans="1:44">
      <c r="A188" s="36"/>
      <c r="B188" s="41"/>
      <c r="C188" s="41" t="s">
        <v>106</v>
      </c>
      <c r="D188" s="150" t="s">
        <v>1008</v>
      </c>
      <c r="E188" s="43"/>
      <c r="F188" s="44" t="s">
        <v>1001</v>
      </c>
      <c r="G188" s="66"/>
      <c r="H188" s="54">
        <v>47</v>
      </c>
      <c r="I188" s="42"/>
      <c r="J188" s="64"/>
      <c r="K188" s="42"/>
      <c r="L188" s="65"/>
      <c r="M188" s="66"/>
      <c r="N188" s="64"/>
      <c r="O188" s="42"/>
      <c r="P188" s="64"/>
      <c r="Q188" s="42"/>
      <c r="R188" s="65"/>
      <c r="S188" s="66"/>
      <c r="T188" s="64"/>
      <c r="U188" s="42"/>
      <c r="V188" s="64"/>
      <c r="W188" s="42"/>
      <c r="X188" s="65"/>
      <c r="Y188" s="66"/>
      <c r="Z188" s="64"/>
      <c r="AA188" s="42"/>
      <c r="AB188" s="64"/>
      <c r="AC188" s="42"/>
      <c r="AD188" s="65"/>
      <c r="AE188" s="66"/>
      <c r="AF188" s="64"/>
      <c r="AG188" s="42"/>
      <c r="AH188" s="64"/>
      <c r="AI188" s="42"/>
      <c r="AJ188" s="65"/>
      <c r="AK188" s="66"/>
      <c r="AL188" s="64"/>
      <c r="AM188" s="42"/>
      <c r="AN188" s="64"/>
      <c r="AO188" s="42"/>
      <c r="AP188" s="65"/>
      <c r="AR188" s="156" t="str">
        <f t="shared" si="5"/>
        <v>宿題を終わらせてから，遊びます_BIG5</v>
      </c>
    </row>
    <row r="189" spans="1:44">
      <c r="A189" s="36"/>
      <c r="B189" s="41"/>
      <c r="C189" s="41" t="s">
        <v>106</v>
      </c>
      <c r="D189" s="150" t="s">
        <v>1008</v>
      </c>
      <c r="E189" s="43"/>
      <c r="F189" s="44" t="s">
        <v>1002</v>
      </c>
      <c r="G189" s="66"/>
      <c r="H189" s="54">
        <v>48</v>
      </c>
      <c r="I189" s="42"/>
      <c r="J189" s="64"/>
      <c r="K189" s="42"/>
      <c r="L189" s="65"/>
      <c r="M189" s="66"/>
      <c r="N189" s="64"/>
      <c r="O189" s="42"/>
      <c r="P189" s="64"/>
      <c r="Q189" s="42"/>
      <c r="R189" s="65"/>
      <c r="S189" s="66"/>
      <c r="T189" s="64"/>
      <c r="U189" s="42"/>
      <c r="V189" s="64"/>
      <c r="W189" s="42"/>
      <c r="X189" s="65"/>
      <c r="Y189" s="66"/>
      <c r="Z189" s="64"/>
      <c r="AA189" s="42"/>
      <c r="AB189" s="64"/>
      <c r="AC189" s="42"/>
      <c r="AD189" s="65"/>
      <c r="AE189" s="66"/>
      <c r="AF189" s="64"/>
      <c r="AG189" s="42"/>
      <c r="AH189" s="64"/>
      <c r="AI189" s="42"/>
      <c r="AJ189" s="65"/>
      <c r="AK189" s="66"/>
      <c r="AL189" s="64"/>
      <c r="AM189" s="42"/>
      <c r="AN189" s="64"/>
      <c r="AO189" s="42"/>
      <c r="AP189" s="65"/>
      <c r="AR189" s="156" t="str">
        <f t="shared" si="5"/>
        <v>じょうだんを言うのはすきです_BIG5</v>
      </c>
    </row>
    <row r="190" spans="1:44">
      <c r="A190" s="36"/>
      <c r="B190" s="41"/>
      <c r="C190" s="41" t="s">
        <v>106</v>
      </c>
      <c r="D190" s="150" t="s">
        <v>1008</v>
      </c>
      <c r="E190" s="43"/>
      <c r="F190" s="44" t="s">
        <v>1003</v>
      </c>
      <c r="G190" s="66"/>
      <c r="H190" s="54">
        <v>49</v>
      </c>
      <c r="I190" s="42"/>
      <c r="J190" s="64"/>
      <c r="K190" s="42"/>
      <c r="L190" s="65"/>
      <c r="M190" s="66"/>
      <c r="N190" s="64"/>
      <c r="O190" s="42"/>
      <c r="P190" s="64"/>
      <c r="Q190" s="42"/>
      <c r="R190" s="65"/>
      <c r="S190" s="66"/>
      <c r="T190" s="64"/>
      <c r="U190" s="42"/>
      <c r="V190" s="64"/>
      <c r="W190" s="42"/>
      <c r="X190" s="65"/>
      <c r="Y190" s="66"/>
      <c r="Z190" s="64"/>
      <c r="AA190" s="42"/>
      <c r="AB190" s="64"/>
      <c r="AC190" s="42"/>
      <c r="AD190" s="65"/>
      <c r="AE190" s="66"/>
      <c r="AF190" s="64"/>
      <c r="AG190" s="42"/>
      <c r="AH190" s="64"/>
      <c r="AI190" s="42"/>
      <c r="AJ190" s="65"/>
      <c r="AK190" s="66"/>
      <c r="AL190" s="64"/>
      <c r="AM190" s="42"/>
      <c r="AN190" s="64"/>
      <c r="AO190" s="42"/>
      <c r="AP190" s="65"/>
      <c r="AR190" s="156" t="str">
        <f t="shared" si="5"/>
        <v>すぐに友だちをつくることができます_BIG5</v>
      </c>
    </row>
    <row r="191" spans="1:44">
      <c r="A191" s="36"/>
      <c r="B191" s="41"/>
      <c r="C191" s="41" t="s">
        <v>106</v>
      </c>
      <c r="D191" s="150" t="s">
        <v>1008</v>
      </c>
      <c r="E191" s="43"/>
      <c r="F191" s="44" t="s">
        <v>1004</v>
      </c>
      <c r="G191" s="66"/>
      <c r="H191" s="54">
        <v>50</v>
      </c>
      <c r="I191" s="42"/>
      <c r="J191" s="64"/>
      <c r="K191" s="42"/>
      <c r="L191" s="65"/>
      <c r="M191" s="66"/>
      <c r="N191" s="64"/>
      <c r="O191" s="42"/>
      <c r="P191" s="64"/>
      <c r="Q191" s="42"/>
      <c r="R191" s="65"/>
      <c r="S191" s="66"/>
      <c r="T191" s="64"/>
      <c r="U191" s="42"/>
      <c r="V191" s="64"/>
      <c r="W191" s="42"/>
      <c r="X191" s="65"/>
      <c r="Y191" s="66"/>
      <c r="Z191" s="64"/>
      <c r="AA191" s="42"/>
      <c r="AB191" s="64"/>
      <c r="AC191" s="42"/>
      <c r="AD191" s="65"/>
      <c r="AE191" s="66"/>
      <c r="AF191" s="64"/>
      <c r="AG191" s="42"/>
      <c r="AH191" s="64"/>
      <c r="AI191" s="42"/>
      <c r="AJ191" s="65"/>
      <c r="AK191" s="66"/>
      <c r="AL191" s="64"/>
      <c r="AM191" s="42"/>
      <c r="AN191" s="64"/>
      <c r="AO191" s="42"/>
      <c r="AP191" s="65"/>
      <c r="AR191" s="156" t="str">
        <f t="shared" si="5"/>
        <v>ちょっとしたことでも心配になります_BIG5</v>
      </c>
    </row>
    <row r="192" spans="1:44">
      <c r="A192" s="36"/>
      <c r="B192" s="41"/>
      <c r="C192" s="41" t="s">
        <v>106</v>
      </c>
      <c r="D192" s="150" t="s">
        <v>1008</v>
      </c>
      <c r="E192" s="43"/>
      <c r="F192" s="44" t="s">
        <v>1005</v>
      </c>
      <c r="G192" s="66"/>
      <c r="H192" s="54">
        <v>51</v>
      </c>
      <c r="I192" s="42"/>
      <c r="J192" s="64"/>
      <c r="K192" s="42"/>
      <c r="L192" s="65"/>
      <c r="M192" s="66"/>
      <c r="N192" s="64"/>
      <c r="O192" s="42"/>
      <c r="P192" s="64"/>
      <c r="Q192" s="42"/>
      <c r="R192" s="65"/>
      <c r="S192" s="66"/>
      <c r="T192" s="64"/>
      <c r="U192" s="42"/>
      <c r="V192" s="64"/>
      <c r="W192" s="42"/>
      <c r="X192" s="65"/>
      <c r="Y192" s="66"/>
      <c r="Z192" s="64"/>
      <c r="AA192" s="42"/>
      <c r="AB192" s="64"/>
      <c r="AC192" s="42"/>
      <c r="AD192" s="65"/>
      <c r="AE192" s="66"/>
      <c r="AF192" s="64"/>
      <c r="AG192" s="42"/>
      <c r="AH192" s="64"/>
      <c r="AI192" s="42"/>
      <c r="AJ192" s="65"/>
      <c r="AK192" s="66"/>
      <c r="AL192" s="64"/>
      <c r="AM192" s="42"/>
      <c r="AN192" s="64"/>
      <c r="AO192" s="42"/>
      <c r="AP192" s="65"/>
      <c r="AR192" s="156" t="str">
        <f t="shared" si="5"/>
        <v>すぐにものごとを理かいすることができます_BIG5</v>
      </c>
    </row>
    <row r="193" spans="1:44">
      <c r="A193" s="36"/>
      <c r="B193" s="41"/>
      <c r="C193" s="41" t="s">
        <v>106</v>
      </c>
      <c r="D193" s="150" t="s">
        <v>1008</v>
      </c>
      <c r="E193" s="43"/>
      <c r="F193" s="44" t="s">
        <v>1006</v>
      </c>
      <c r="G193" s="66"/>
      <c r="H193" s="54">
        <v>52</v>
      </c>
      <c r="I193" s="42"/>
      <c r="J193" s="64"/>
      <c r="K193" s="42"/>
      <c r="L193" s="65"/>
      <c r="M193" s="66"/>
      <c r="N193" s="64"/>
      <c r="O193" s="42"/>
      <c r="P193" s="64"/>
      <c r="Q193" s="42"/>
      <c r="R193" s="65"/>
      <c r="S193" s="66"/>
      <c r="T193" s="64"/>
      <c r="U193" s="42"/>
      <c r="V193" s="64"/>
      <c r="W193" s="42"/>
      <c r="X193" s="65"/>
      <c r="Y193" s="66"/>
      <c r="Z193" s="64"/>
      <c r="AA193" s="42"/>
      <c r="AB193" s="64"/>
      <c r="AC193" s="42"/>
      <c r="AD193" s="65"/>
      <c r="AE193" s="66"/>
      <c r="AF193" s="64"/>
      <c r="AG193" s="42"/>
      <c r="AH193" s="64"/>
      <c r="AI193" s="42"/>
      <c r="AJ193" s="65"/>
      <c r="AK193" s="66"/>
      <c r="AL193" s="64"/>
      <c r="AM193" s="42"/>
      <c r="AN193" s="64"/>
      <c r="AO193" s="42"/>
      <c r="AP193" s="65"/>
      <c r="AR193" s="156" t="str">
        <f t="shared" si="5"/>
        <v>しあわせで元気いっぱいです_BIG5</v>
      </c>
    </row>
    <row r="194" spans="1:44">
      <c r="A194" s="36"/>
      <c r="B194" s="41"/>
      <c r="C194" s="41" t="s">
        <v>106</v>
      </c>
      <c r="D194" s="150" t="s">
        <v>1008</v>
      </c>
      <c r="E194" s="43"/>
      <c r="F194" s="44" t="s">
        <v>1007</v>
      </c>
      <c r="G194" s="66"/>
      <c r="H194" s="54">
        <v>53</v>
      </c>
      <c r="I194" s="42"/>
      <c r="J194" s="64"/>
      <c r="K194" s="42"/>
      <c r="L194" s="65"/>
      <c r="M194" s="66"/>
      <c r="N194" s="64"/>
      <c r="O194" s="42"/>
      <c r="P194" s="64"/>
      <c r="Q194" s="42"/>
      <c r="R194" s="65"/>
      <c r="S194" s="66"/>
      <c r="T194" s="64"/>
      <c r="U194" s="42"/>
      <c r="V194" s="64"/>
      <c r="W194" s="42"/>
      <c r="X194" s="65"/>
      <c r="Y194" s="66"/>
      <c r="Z194" s="64"/>
      <c r="AA194" s="42"/>
      <c r="AB194" s="64"/>
      <c r="AC194" s="42"/>
      <c r="AD194" s="65"/>
      <c r="AE194" s="66"/>
      <c r="AF194" s="64"/>
      <c r="AG194" s="42"/>
      <c r="AH194" s="64"/>
      <c r="AI194" s="42"/>
      <c r="AJ194" s="65"/>
      <c r="AK194" s="66"/>
      <c r="AL194" s="64"/>
      <c r="AM194" s="42"/>
      <c r="AN194" s="64"/>
      <c r="AO194" s="42"/>
      <c r="AP194" s="65"/>
      <c r="AR194" s="156" t="str">
        <f t="shared" si="5"/>
        <v>ほかの人に自分のものを使わせてあげます_BIG5</v>
      </c>
    </row>
  </sheetData>
  <mergeCells count="6">
    <mergeCell ref="AK2:AP2"/>
    <mergeCell ref="G2:L2"/>
    <mergeCell ref="M2:R2"/>
    <mergeCell ref="S2:X2"/>
    <mergeCell ref="Y2:AD2"/>
    <mergeCell ref="AE2:AJ2"/>
  </mergeCells>
  <phoneticPr fontId="2"/>
  <pageMargins left="0.65" right="0.44" top="0.28000000000000003" bottom="0.37" header="0.31496062992125984" footer="0.31496062992125984"/>
  <pageSetup paperSize="8" scale="5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3B0B0-0AF2-1440-A904-5AE5C91C7EE1}">
  <sheetPr>
    <pageSetUpPr fitToPage="1"/>
  </sheetPr>
  <dimension ref="A1:M191"/>
  <sheetViews>
    <sheetView topLeftCell="D13" zoomScale="125" workbookViewId="0">
      <selection activeCell="I13" sqref="I13"/>
    </sheetView>
  </sheetViews>
  <sheetFormatPr baseColWidth="10" defaultColWidth="7.5703125" defaultRowHeight="18"/>
  <cols>
    <col min="1" max="1" width="4" style="1" customWidth="1"/>
    <col min="2" max="2" width="8" style="1" bestFit="1" customWidth="1"/>
    <col min="3" max="3" width="9.5703125" style="2" bestFit="1" customWidth="1"/>
    <col min="4" max="4" width="15.7109375" style="2" bestFit="1" customWidth="1"/>
    <col min="5" max="5" width="9.85546875" style="2" bestFit="1" customWidth="1"/>
    <col min="6" max="6" width="45.5703125" style="2" customWidth="1"/>
    <col min="7" max="8" width="7.5703125" style="1"/>
    <col min="9" max="9" width="36.42578125" style="1" customWidth="1"/>
    <col min="10" max="10" width="8.28515625" style="152" bestFit="1" customWidth="1"/>
    <col min="11" max="12" width="9.7109375" style="2" customWidth="1"/>
    <col min="13" max="16384" width="7.5703125" style="1"/>
  </cols>
  <sheetData>
    <row r="1" spans="1:12" ht="28.5" customHeight="1">
      <c r="F1" s="3" t="s">
        <v>0</v>
      </c>
      <c r="J1" s="1"/>
    </row>
    <row r="2" spans="1:12" ht="15.75" customHeight="1">
      <c r="B2" s="4"/>
      <c r="C2" s="7"/>
      <c r="D2" s="5"/>
      <c r="E2" s="6"/>
      <c r="F2" s="5"/>
      <c r="I2" s="152"/>
      <c r="J2" s="1"/>
    </row>
    <row r="3" spans="1:12" ht="15.75" customHeight="1">
      <c r="B3" s="4"/>
      <c r="C3" s="7"/>
      <c r="D3" s="5"/>
      <c r="E3" s="6"/>
      <c r="F3" s="5"/>
      <c r="I3" s="155"/>
      <c r="J3" s="1"/>
    </row>
    <row r="4" spans="1:12" ht="15.75" customHeight="1" thickBot="1">
      <c r="B4" s="7" t="s">
        <v>1</v>
      </c>
      <c r="C4" s="7" t="s">
        <v>2</v>
      </c>
      <c r="D4" s="8" t="s">
        <v>3</v>
      </c>
      <c r="E4" s="9" t="s">
        <v>4</v>
      </c>
      <c r="F4" s="8" t="s">
        <v>1035</v>
      </c>
      <c r="I4" s="156" t="s">
        <v>1077</v>
      </c>
      <c r="J4" s="1"/>
      <c r="K4" s="10" t="s">
        <v>6</v>
      </c>
      <c r="L4" s="11" t="s">
        <v>7</v>
      </c>
    </row>
    <row r="5" spans="1:12" ht="15.75" customHeight="1" thickTop="1">
      <c r="A5" s="1">
        <v>94</v>
      </c>
      <c r="B5" s="7">
        <v>85</v>
      </c>
      <c r="C5" s="7" t="s">
        <v>8</v>
      </c>
      <c r="D5" s="151" t="s">
        <v>969</v>
      </c>
      <c r="E5" s="13" t="s">
        <v>10</v>
      </c>
      <c r="F5" s="5" t="s">
        <v>14</v>
      </c>
      <c r="I5" s="7" t="str">
        <f>F5&amp;"_"&amp;D5</f>
        <v>理由をつけて発表したり書いたりできる_国語ALの実施</v>
      </c>
      <c r="J5" s="1"/>
      <c r="K5" s="14" t="s">
        <v>15</v>
      </c>
      <c r="L5" s="15"/>
    </row>
    <row r="6" spans="1:12" ht="15.75" customHeight="1">
      <c r="A6" s="1">
        <v>95</v>
      </c>
      <c r="B6" s="7">
        <v>86</v>
      </c>
      <c r="C6" s="7" t="s">
        <v>8</v>
      </c>
      <c r="D6" s="151" t="s">
        <v>969</v>
      </c>
      <c r="E6" s="13" t="s">
        <v>10</v>
      </c>
      <c r="F6" s="5" t="s">
        <v>17</v>
      </c>
      <c r="I6" s="7" t="str">
        <f t="shared" ref="I6:I69" si="0">F6&amp;"_"&amp;D6</f>
        <v>授業のまとめを先生が見る_国語ALの実施</v>
      </c>
      <c r="J6" s="1"/>
      <c r="K6" s="14" t="s">
        <v>18</v>
      </c>
      <c r="L6" s="15"/>
    </row>
    <row r="7" spans="1:12" ht="15.75" customHeight="1">
      <c r="A7" s="1">
        <v>96</v>
      </c>
      <c r="B7" s="7">
        <v>87</v>
      </c>
      <c r="C7" s="7" t="s">
        <v>8</v>
      </c>
      <c r="D7" s="151" t="s">
        <v>969</v>
      </c>
      <c r="E7" s="13" t="s">
        <v>10</v>
      </c>
      <c r="F7" s="16" t="s">
        <v>20</v>
      </c>
      <c r="I7" s="7" t="str">
        <f t="shared" si="0"/>
        <v>ドリルをする【逆転項目】_国語ALの実施</v>
      </c>
      <c r="J7" s="1"/>
      <c r="K7" s="14" t="s">
        <v>21</v>
      </c>
      <c r="L7" s="15"/>
    </row>
    <row r="8" spans="1:12" ht="15.75" customHeight="1">
      <c r="A8" s="1">
        <v>97</v>
      </c>
      <c r="B8" s="7">
        <v>88</v>
      </c>
      <c r="C8" s="7" t="s">
        <v>8</v>
      </c>
      <c r="D8" s="151" t="s">
        <v>969</v>
      </c>
      <c r="E8" s="13" t="s">
        <v>10</v>
      </c>
      <c r="F8" s="5" t="s">
        <v>23</v>
      </c>
      <c r="I8" s="7" t="str">
        <f t="shared" si="0"/>
        <v>考えを出し合って解決する_国語ALの実施</v>
      </c>
      <c r="J8" s="1"/>
      <c r="K8" s="14" t="s">
        <v>24</v>
      </c>
      <c r="L8" s="15"/>
    </row>
    <row r="9" spans="1:12" ht="15.75" customHeight="1">
      <c r="A9" s="1">
        <v>98</v>
      </c>
      <c r="B9" s="7">
        <v>89</v>
      </c>
      <c r="C9" s="7" t="s">
        <v>8</v>
      </c>
      <c r="D9" s="151" t="s">
        <v>969</v>
      </c>
      <c r="E9" s="13" t="s">
        <v>10</v>
      </c>
      <c r="F9" s="5" t="s">
        <v>26</v>
      </c>
      <c r="I9" s="7" t="str">
        <f t="shared" si="0"/>
        <v>いるいろな考えを発表する_国語ALの実施</v>
      </c>
      <c r="J9" s="1"/>
      <c r="K9" s="14" t="s">
        <v>27</v>
      </c>
      <c r="L9" s="15"/>
    </row>
    <row r="10" spans="1:12" ht="15.75" customHeight="1">
      <c r="A10" s="1">
        <v>99</v>
      </c>
      <c r="B10" s="7">
        <v>90</v>
      </c>
      <c r="C10" s="7" t="s">
        <v>8</v>
      </c>
      <c r="D10" s="151" t="s">
        <v>969</v>
      </c>
      <c r="E10" s="13" t="s">
        <v>10</v>
      </c>
      <c r="F10" s="5" t="s">
        <v>29</v>
      </c>
      <c r="I10" s="7" t="str">
        <f t="shared" si="0"/>
        <v>授業の始めに解決方法を考える_国語ALの実施</v>
      </c>
      <c r="J10" s="1"/>
      <c r="K10" s="14" t="s">
        <v>30</v>
      </c>
      <c r="L10" s="15"/>
    </row>
    <row r="11" spans="1:12" ht="15.75" customHeight="1">
      <c r="A11" s="1">
        <v>100</v>
      </c>
      <c r="B11" s="7">
        <v>91</v>
      </c>
      <c r="C11" s="7" t="s">
        <v>8</v>
      </c>
      <c r="D11" s="151" t="s">
        <v>969</v>
      </c>
      <c r="E11" s="13" t="s">
        <v>10</v>
      </c>
      <c r="F11" s="5" t="s">
        <v>32</v>
      </c>
      <c r="I11" s="7" t="str">
        <f t="shared" si="0"/>
        <v>授業の最後に次時の疑問が浮かぶ_国語ALの実施</v>
      </c>
      <c r="J11" s="1"/>
      <c r="K11" s="14" t="s">
        <v>33</v>
      </c>
      <c r="L11" s="15"/>
    </row>
    <row r="12" spans="1:12" ht="15.75" customHeight="1">
      <c r="A12" s="1">
        <v>101</v>
      </c>
      <c r="B12" s="7">
        <v>92</v>
      </c>
      <c r="C12" s="7" t="s">
        <v>8</v>
      </c>
      <c r="D12" s="151" t="s">
        <v>969</v>
      </c>
      <c r="E12" s="13" t="s">
        <v>10</v>
      </c>
      <c r="F12" s="5" t="s">
        <v>35</v>
      </c>
      <c r="I12" s="7" t="str">
        <f t="shared" si="0"/>
        <v>友達の考えを聞いてよくわかる_国語ALの実施</v>
      </c>
      <c r="J12" s="1"/>
      <c r="K12" s="14" t="s">
        <v>36</v>
      </c>
      <c r="L12" s="15"/>
    </row>
    <row r="13" spans="1:12" ht="15.75" customHeight="1">
      <c r="A13" s="1">
        <v>93</v>
      </c>
      <c r="B13" s="7">
        <v>84</v>
      </c>
      <c r="C13" s="7" t="s">
        <v>8</v>
      </c>
      <c r="D13" s="12" t="s">
        <v>970</v>
      </c>
      <c r="E13" s="13" t="s">
        <v>10</v>
      </c>
      <c r="F13" s="5" t="s">
        <v>11</v>
      </c>
      <c r="I13" s="7" t="str">
        <f t="shared" si="0"/>
        <v>習ったことを思い出して解決する_算数ALの実施</v>
      </c>
      <c r="J13" s="1"/>
      <c r="K13" s="14" t="s">
        <v>13</v>
      </c>
      <c r="L13" s="15"/>
    </row>
    <row r="14" spans="1:12" ht="15.75" customHeight="1">
      <c r="A14" s="1">
        <v>94</v>
      </c>
      <c r="B14" s="7">
        <v>85</v>
      </c>
      <c r="C14" s="7" t="s">
        <v>8</v>
      </c>
      <c r="D14" s="12" t="s">
        <v>970</v>
      </c>
      <c r="E14" s="13" t="s">
        <v>10</v>
      </c>
      <c r="F14" s="5" t="s">
        <v>14</v>
      </c>
      <c r="I14" s="7" t="str">
        <f t="shared" si="0"/>
        <v>理由をつけて発表したり書いたりできる_算数ALの実施</v>
      </c>
      <c r="J14" s="1"/>
      <c r="K14" s="14" t="s">
        <v>16</v>
      </c>
      <c r="L14" s="15"/>
    </row>
    <row r="15" spans="1:12" ht="15.75" customHeight="1">
      <c r="A15" s="1">
        <v>95</v>
      </c>
      <c r="B15" s="7">
        <v>86</v>
      </c>
      <c r="C15" s="7" t="s">
        <v>8</v>
      </c>
      <c r="D15" s="12" t="s">
        <v>970</v>
      </c>
      <c r="E15" s="13" t="s">
        <v>10</v>
      </c>
      <c r="F15" s="5" t="s">
        <v>17</v>
      </c>
      <c r="I15" s="7" t="str">
        <f t="shared" si="0"/>
        <v>授業のまとめを先生が見る_算数ALの実施</v>
      </c>
      <c r="J15" s="1"/>
      <c r="K15" s="14" t="s">
        <v>19</v>
      </c>
      <c r="L15" s="15"/>
    </row>
    <row r="16" spans="1:12" ht="15.75" customHeight="1">
      <c r="A16" s="1">
        <v>96</v>
      </c>
      <c r="B16" s="7">
        <v>87</v>
      </c>
      <c r="C16" s="7" t="s">
        <v>8</v>
      </c>
      <c r="D16" s="12" t="s">
        <v>970</v>
      </c>
      <c r="E16" s="13" t="s">
        <v>10</v>
      </c>
      <c r="F16" s="16" t="s">
        <v>20</v>
      </c>
      <c r="I16" s="7" t="str">
        <f t="shared" si="0"/>
        <v>ドリルをする【逆転項目】_算数ALの実施</v>
      </c>
      <c r="J16" s="1"/>
      <c r="K16" s="14" t="s">
        <v>22</v>
      </c>
      <c r="L16" s="15"/>
    </row>
    <row r="17" spans="1:12" ht="15.75" customHeight="1">
      <c r="A17" s="1">
        <v>97</v>
      </c>
      <c r="B17" s="7">
        <v>88</v>
      </c>
      <c r="C17" s="7" t="s">
        <v>8</v>
      </c>
      <c r="D17" s="12" t="s">
        <v>970</v>
      </c>
      <c r="E17" s="13" t="s">
        <v>10</v>
      </c>
      <c r="F17" s="5" t="s">
        <v>23</v>
      </c>
      <c r="I17" s="7" t="str">
        <f t="shared" si="0"/>
        <v>考えを出し合って解決する_算数ALの実施</v>
      </c>
      <c r="J17" s="1"/>
      <c r="K17" s="14" t="s">
        <v>25</v>
      </c>
      <c r="L17" s="15"/>
    </row>
    <row r="18" spans="1:12" ht="15.75" customHeight="1">
      <c r="A18" s="1">
        <v>98</v>
      </c>
      <c r="B18" s="7">
        <v>89</v>
      </c>
      <c r="C18" s="7" t="s">
        <v>8</v>
      </c>
      <c r="D18" s="12" t="s">
        <v>970</v>
      </c>
      <c r="E18" s="13" t="s">
        <v>10</v>
      </c>
      <c r="F18" s="5" t="s">
        <v>26</v>
      </c>
      <c r="I18" s="7" t="str">
        <f t="shared" si="0"/>
        <v>いるいろな考えを発表する_算数ALの実施</v>
      </c>
      <c r="J18" s="1"/>
      <c r="K18" s="14" t="s">
        <v>28</v>
      </c>
      <c r="L18" s="15"/>
    </row>
    <row r="19" spans="1:12" ht="15.75" customHeight="1">
      <c r="A19" s="1">
        <v>99</v>
      </c>
      <c r="B19" s="7">
        <v>90</v>
      </c>
      <c r="C19" s="7" t="s">
        <v>8</v>
      </c>
      <c r="D19" s="12" t="s">
        <v>970</v>
      </c>
      <c r="E19" s="13" t="s">
        <v>10</v>
      </c>
      <c r="F19" s="5" t="s">
        <v>29</v>
      </c>
      <c r="I19" s="7" t="str">
        <f t="shared" si="0"/>
        <v>授業の始めに解決方法を考える_算数ALの実施</v>
      </c>
      <c r="J19" s="1"/>
      <c r="K19" s="14" t="s">
        <v>31</v>
      </c>
      <c r="L19" s="15"/>
    </row>
    <row r="20" spans="1:12" ht="15.75" customHeight="1">
      <c r="A20" s="1">
        <v>100</v>
      </c>
      <c r="B20" s="7">
        <v>91</v>
      </c>
      <c r="C20" s="7" t="s">
        <v>8</v>
      </c>
      <c r="D20" s="12" t="s">
        <v>970</v>
      </c>
      <c r="E20" s="13" t="s">
        <v>10</v>
      </c>
      <c r="F20" s="5" t="s">
        <v>32</v>
      </c>
      <c r="I20" s="7" t="str">
        <f t="shared" si="0"/>
        <v>授業の最後に次時の疑問が浮かぶ_算数ALの実施</v>
      </c>
      <c r="J20" s="1"/>
      <c r="K20" s="14" t="s">
        <v>34</v>
      </c>
      <c r="L20" s="15"/>
    </row>
    <row r="21" spans="1:12" ht="15.75" customHeight="1">
      <c r="A21" s="1">
        <v>102</v>
      </c>
      <c r="B21" s="7">
        <v>93</v>
      </c>
      <c r="C21" s="7"/>
      <c r="D21" s="17" t="s">
        <v>37</v>
      </c>
      <c r="E21" s="13" t="s">
        <v>10</v>
      </c>
      <c r="F21" s="5" t="s">
        <v>38</v>
      </c>
      <c r="I21" s="7" t="str">
        <f t="shared" si="0"/>
        <v>友達との英語の活動で表現できるようになる_ALの実施（英語）</v>
      </c>
      <c r="J21" s="1"/>
      <c r="K21" s="14" t="s">
        <v>39</v>
      </c>
      <c r="L21" s="15"/>
    </row>
    <row r="22" spans="1:12" ht="15.75" customHeight="1">
      <c r="A22" s="1">
        <v>103</v>
      </c>
      <c r="B22" s="7">
        <v>94</v>
      </c>
      <c r="C22" s="7"/>
      <c r="D22" s="17" t="s">
        <v>40</v>
      </c>
      <c r="E22" s="13" t="s">
        <v>10</v>
      </c>
      <c r="F22" s="5" t="s">
        <v>41</v>
      </c>
      <c r="I22" s="7" t="str">
        <f t="shared" si="0"/>
        <v>考えや気持ちを英語で聞く話す読む書く_ALの実施（英語）</v>
      </c>
      <c r="J22" s="1"/>
      <c r="K22" s="14" t="s">
        <v>42</v>
      </c>
      <c r="L22" s="15"/>
    </row>
    <row r="23" spans="1:12" ht="15.75" customHeight="1">
      <c r="A23" s="1">
        <v>104</v>
      </c>
      <c r="B23" s="7">
        <v>95</v>
      </c>
      <c r="C23" s="7"/>
      <c r="D23" s="17" t="s">
        <v>40</v>
      </c>
      <c r="E23" s="13" t="s">
        <v>10</v>
      </c>
      <c r="F23" s="5" t="s">
        <v>43</v>
      </c>
      <c r="I23" s="7" t="str">
        <f t="shared" si="0"/>
        <v>英語を使った活動で英語を使ってみたくなる_ALの実施（英語）</v>
      </c>
      <c r="J23" s="1"/>
      <c r="K23" s="14" t="s">
        <v>44</v>
      </c>
      <c r="L23" s="15"/>
    </row>
    <row r="24" spans="1:12" ht="15.75" customHeight="1">
      <c r="A24" s="1">
        <v>8</v>
      </c>
      <c r="B24" s="7">
        <v>7</v>
      </c>
      <c r="C24" s="7" t="s">
        <v>45</v>
      </c>
      <c r="D24" s="18" t="s">
        <v>46</v>
      </c>
      <c r="E24" s="4" t="s">
        <v>47</v>
      </c>
      <c r="F24" s="17" t="s">
        <v>48</v>
      </c>
      <c r="I24" s="7" t="str">
        <f t="shared" si="0"/>
        <v>わからないときは、勉強のやり方を変える_柔軟的方略</v>
      </c>
      <c r="J24" s="1"/>
      <c r="K24" s="14" t="s">
        <v>49</v>
      </c>
      <c r="L24" s="15"/>
    </row>
    <row r="25" spans="1:12" ht="15.75" customHeight="1">
      <c r="A25" s="1">
        <v>16</v>
      </c>
      <c r="B25" s="7">
        <v>15</v>
      </c>
      <c r="C25" s="7" t="s">
        <v>45</v>
      </c>
      <c r="D25" s="18" t="s">
        <v>46</v>
      </c>
      <c r="E25" s="4" t="s">
        <v>47</v>
      </c>
      <c r="F25" s="17" t="s">
        <v>50</v>
      </c>
      <c r="I25" s="7" t="str">
        <f t="shared" si="0"/>
        <v>内容を覚えているか確かめる_柔軟的方略</v>
      </c>
      <c r="J25" s="1"/>
      <c r="K25" s="14" t="s">
        <v>51</v>
      </c>
      <c r="L25" s="15"/>
    </row>
    <row r="26" spans="1:12" ht="15.75" customHeight="1">
      <c r="A26" s="1">
        <v>18</v>
      </c>
      <c r="B26" s="7">
        <v>17</v>
      </c>
      <c r="C26" s="7" t="s">
        <v>45</v>
      </c>
      <c r="D26" s="18" t="s">
        <v>46</v>
      </c>
      <c r="E26" s="4" t="s">
        <v>47</v>
      </c>
      <c r="F26" s="17" t="s">
        <v>52</v>
      </c>
      <c r="I26" s="7" t="str">
        <f t="shared" si="0"/>
        <v>やり方が自分に合っているか考える_柔軟的方略</v>
      </c>
      <c r="J26" s="1"/>
      <c r="K26" s="14" t="s">
        <v>53</v>
      </c>
      <c r="L26" s="15"/>
    </row>
    <row r="27" spans="1:12" ht="15.75" customHeight="1">
      <c r="A27" s="1">
        <v>21</v>
      </c>
      <c r="B27" s="7">
        <v>20</v>
      </c>
      <c r="C27" s="7" t="s">
        <v>45</v>
      </c>
      <c r="D27" s="18" t="s">
        <v>46</v>
      </c>
      <c r="E27" s="4" t="s">
        <v>47</v>
      </c>
      <c r="F27" s="17" t="s">
        <v>54</v>
      </c>
      <c r="I27" s="7" t="str">
        <f t="shared" si="0"/>
        <v>勉強をする前に何を勉強するか考える_柔軟的方略</v>
      </c>
      <c r="J27" s="1"/>
      <c r="K27" s="14" t="s">
        <v>55</v>
      </c>
      <c r="L27" s="15"/>
    </row>
    <row r="28" spans="1:12" ht="15.75" customHeight="1">
      <c r="A28" s="1">
        <v>14</v>
      </c>
      <c r="B28" s="7">
        <v>13</v>
      </c>
      <c r="C28" s="7" t="s">
        <v>45</v>
      </c>
      <c r="D28" s="19" t="s">
        <v>56</v>
      </c>
      <c r="E28" s="4" t="s">
        <v>57</v>
      </c>
      <c r="F28" s="17" t="s">
        <v>58</v>
      </c>
      <c r="I28" s="7" t="str">
        <f t="shared" si="0"/>
        <v>既習を見直す_プランニング方略</v>
      </c>
      <c r="J28" s="1"/>
      <c r="K28" s="14" t="s">
        <v>59</v>
      </c>
      <c r="L28" s="15"/>
    </row>
    <row r="29" spans="1:12" ht="15.75" customHeight="1">
      <c r="A29" s="1">
        <v>20</v>
      </c>
      <c r="B29" s="7">
        <v>19</v>
      </c>
      <c r="C29" s="7" t="s">
        <v>45</v>
      </c>
      <c r="D29" s="19" t="s">
        <v>56</v>
      </c>
      <c r="E29" s="4" t="s">
        <v>57</v>
      </c>
      <c r="F29" s="17" t="s">
        <v>60</v>
      </c>
      <c r="I29" s="7" t="str">
        <f t="shared" si="0"/>
        <v>最初に計画を立ててから勉強を始める_プランニング方略</v>
      </c>
      <c r="J29" s="1"/>
      <c r="K29" s="14" t="s">
        <v>61</v>
      </c>
      <c r="L29" s="15"/>
    </row>
    <row r="30" spans="1:12" ht="15.75" customHeight="1">
      <c r="A30" s="1">
        <v>25</v>
      </c>
      <c r="B30" s="7">
        <v>24</v>
      </c>
      <c r="C30" s="7" t="s">
        <v>45</v>
      </c>
      <c r="D30" s="19" t="s">
        <v>56</v>
      </c>
      <c r="E30" s="4" t="s">
        <v>57</v>
      </c>
      <c r="F30" s="17" t="s">
        <v>62</v>
      </c>
      <c r="I30" s="7" t="str">
        <f t="shared" si="0"/>
        <v>正しいか確かめる_プランニング方略</v>
      </c>
      <c r="J30" s="1"/>
      <c r="K30" s="14" t="s">
        <v>63</v>
      </c>
      <c r="L30" s="15"/>
    </row>
    <row r="31" spans="1:12" ht="15.75" customHeight="1">
      <c r="A31" s="1">
        <v>26</v>
      </c>
      <c r="B31" s="7">
        <v>25</v>
      </c>
      <c r="C31" s="7" t="s">
        <v>45</v>
      </c>
      <c r="D31" s="19" t="s">
        <v>56</v>
      </c>
      <c r="E31" s="4" t="s">
        <v>57</v>
      </c>
      <c r="F31" s="17" t="s">
        <v>64</v>
      </c>
      <c r="I31" s="7" t="str">
        <f t="shared" si="0"/>
        <v>計画に沿って行う_プランニング方略</v>
      </c>
      <c r="J31" s="1"/>
      <c r="K31" s="14" t="s">
        <v>65</v>
      </c>
      <c r="L31" s="15"/>
    </row>
    <row r="32" spans="1:12" ht="15.75" customHeight="1">
      <c r="A32" s="1">
        <v>6</v>
      </c>
      <c r="B32" s="7">
        <v>5</v>
      </c>
      <c r="C32" s="7" t="s">
        <v>45</v>
      </c>
      <c r="D32" s="8" t="s">
        <v>66</v>
      </c>
      <c r="E32" s="4" t="s">
        <v>67</v>
      </c>
      <c r="F32" s="17" t="s">
        <v>68</v>
      </c>
      <c r="I32" s="7" t="str">
        <f t="shared" si="0"/>
        <v>参考書・事典の準備しておく_作業方略</v>
      </c>
      <c r="J32" s="1"/>
      <c r="K32" s="14" t="s">
        <v>69</v>
      </c>
      <c r="L32" s="15"/>
    </row>
    <row r="33" spans="1:12" ht="15.75" customHeight="1">
      <c r="A33" s="1">
        <v>19</v>
      </c>
      <c r="B33" s="7">
        <v>18</v>
      </c>
      <c r="C33" s="7" t="s">
        <v>45</v>
      </c>
      <c r="D33" s="8" t="s">
        <v>66</v>
      </c>
      <c r="E33" s="4" t="s">
        <v>67</v>
      </c>
      <c r="F33" s="17" t="s">
        <v>70</v>
      </c>
      <c r="I33" s="7" t="str">
        <f t="shared" si="0"/>
        <v>言われなくてもノートにまとめる_作業方略</v>
      </c>
      <c r="J33" s="1"/>
      <c r="K33" s="14" t="s">
        <v>71</v>
      </c>
      <c r="L33" s="15"/>
    </row>
    <row r="34" spans="1:12" ht="15.75" customHeight="1">
      <c r="A34" s="1">
        <v>23</v>
      </c>
      <c r="B34" s="7">
        <v>22</v>
      </c>
      <c r="C34" s="7" t="s">
        <v>45</v>
      </c>
      <c r="D34" s="8" t="s">
        <v>66</v>
      </c>
      <c r="E34" s="4" t="s">
        <v>67</v>
      </c>
      <c r="F34" s="17" t="s">
        <v>72</v>
      </c>
      <c r="I34" s="7" t="str">
        <f t="shared" si="0"/>
        <v>必要なものを用意してから勉強する_作業方略</v>
      </c>
      <c r="J34" s="1"/>
      <c r="K34" s="14" t="s">
        <v>73</v>
      </c>
      <c r="L34" s="15"/>
    </row>
    <row r="35" spans="1:12" ht="15.75" customHeight="1">
      <c r="A35" s="1">
        <v>29</v>
      </c>
      <c r="B35" s="7">
        <v>28</v>
      </c>
      <c r="C35" s="7" t="s">
        <v>45</v>
      </c>
      <c r="D35" s="8" t="s">
        <v>66</v>
      </c>
      <c r="E35" s="4" t="s">
        <v>67</v>
      </c>
      <c r="F35" s="17" t="s">
        <v>74</v>
      </c>
      <c r="I35" s="7" t="str">
        <f t="shared" si="0"/>
        <v>繰り返し書いて覚える_作業方略</v>
      </c>
      <c r="J35" s="1"/>
      <c r="K35" s="14" t="s">
        <v>75</v>
      </c>
      <c r="L35" s="15"/>
    </row>
    <row r="36" spans="1:12" ht="15.75" customHeight="1">
      <c r="A36" s="1">
        <v>7</v>
      </c>
      <c r="B36" s="7">
        <v>6</v>
      </c>
      <c r="C36" s="7" t="s">
        <v>45</v>
      </c>
      <c r="D36" s="20" t="s">
        <v>76</v>
      </c>
      <c r="E36" s="13" t="s">
        <v>77</v>
      </c>
      <c r="F36" s="17" t="s">
        <v>78</v>
      </c>
      <c r="I36" s="7" t="str">
        <f t="shared" si="0"/>
        <v>友達と答え合わせをする_人的リソース方略</v>
      </c>
      <c r="J36" s="1"/>
      <c r="K36" s="14" t="s">
        <v>79</v>
      </c>
      <c r="L36" s="15"/>
    </row>
    <row r="37" spans="1:12" ht="15.75" customHeight="1">
      <c r="A37" s="1">
        <v>17</v>
      </c>
      <c r="B37" s="7">
        <v>16</v>
      </c>
      <c r="C37" s="7" t="s">
        <v>45</v>
      </c>
      <c r="D37" s="20" t="s">
        <v>76</v>
      </c>
      <c r="E37" s="13" t="s">
        <v>77</v>
      </c>
      <c r="F37" s="17" t="s">
        <v>80</v>
      </c>
      <c r="I37" s="7" t="str">
        <f t="shared" si="0"/>
        <v>わからないとき、友達に答えを聞く_人的リソース方略</v>
      </c>
      <c r="J37" s="1"/>
      <c r="K37" s="14" t="s">
        <v>81</v>
      </c>
      <c r="L37" s="15"/>
    </row>
    <row r="38" spans="1:12" ht="15.75" customHeight="1">
      <c r="A38" s="1">
        <v>22</v>
      </c>
      <c r="B38" s="7">
        <v>21</v>
      </c>
      <c r="C38" s="7" t="s">
        <v>45</v>
      </c>
      <c r="D38" s="20" t="s">
        <v>76</v>
      </c>
      <c r="E38" s="13" t="s">
        <v>77</v>
      </c>
      <c r="F38" s="17" t="s">
        <v>82</v>
      </c>
      <c r="I38" s="7" t="str">
        <f t="shared" si="0"/>
        <v>わからないときは、友達にやり方を聞く_人的リソース方略</v>
      </c>
      <c r="J38" s="1"/>
      <c r="K38" s="14" t="s">
        <v>83</v>
      </c>
      <c r="L38" s="15"/>
    </row>
    <row r="39" spans="1:12" ht="15.75" customHeight="1">
      <c r="A39" s="1">
        <v>24</v>
      </c>
      <c r="B39" s="7">
        <v>23</v>
      </c>
      <c r="C39" s="7" t="s">
        <v>45</v>
      </c>
      <c r="D39" s="20" t="s">
        <v>76</v>
      </c>
      <c r="E39" s="13" t="s">
        <v>77</v>
      </c>
      <c r="F39" s="17" t="s">
        <v>84</v>
      </c>
      <c r="I39" s="7" t="str">
        <f t="shared" si="0"/>
        <v>勉強のできる友達と同じやり方でやる_人的リソース方略</v>
      </c>
      <c r="J39" s="1"/>
      <c r="K39" s="14" t="s">
        <v>85</v>
      </c>
      <c r="L39" s="15"/>
    </row>
    <row r="40" spans="1:12" ht="15.75" customHeight="1">
      <c r="A40" s="1">
        <v>9</v>
      </c>
      <c r="B40" s="7">
        <v>8</v>
      </c>
      <c r="C40" s="7" t="s">
        <v>45</v>
      </c>
      <c r="D40" s="21" t="s">
        <v>86</v>
      </c>
      <c r="E40" s="13" t="s">
        <v>87</v>
      </c>
      <c r="F40" s="17" t="s">
        <v>88</v>
      </c>
      <c r="I40" s="7" t="str">
        <f t="shared" si="0"/>
        <v>わからないときは、先生に聞く_認知的方略</v>
      </c>
      <c r="J40" s="1"/>
      <c r="K40" s="14" t="s">
        <v>89</v>
      </c>
      <c r="L40" s="15"/>
    </row>
    <row r="41" spans="1:12" ht="15.75" customHeight="1">
      <c r="A41" s="1">
        <v>13</v>
      </c>
      <c r="B41" s="7">
        <v>12</v>
      </c>
      <c r="C41" s="7" t="s">
        <v>45</v>
      </c>
      <c r="D41" s="21" t="s">
        <v>86</v>
      </c>
      <c r="E41" s="13" t="s">
        <v>87</v>
      </c>
      <c r="F41" s="17" t="s">
        <v>90</v>
      </c>
      <c r="I41" s="7" t="str">
        <f t="shared" si="0"/>
        <v>今までの学習と結びつけて考える_認知的方略</v>
      </c>
      <c r="J41" s="1"/>
      <c r="K41" s="14" t="s">
        <v>91</v>
      </c>
      <c r="L41" s="15"/>
    </row>
    <row r="42" spans="1:12" ht="15.75" customHeight="1">
      <c r="A42" s="1">
        <v>15</v>
      </c>
      <c r="B42" s="7">
        <v>14</v>
      </c>
      <c r="C42" s="7" t="s">
        <v>45</v>
      </c>
      <c r="D42" s="21" t="s">
        <v>86</v>
      </c>
      <c r="E42" s="13" t="s">
        <v>87</v>
      </c>
      <c r="F42" s="17" t="s">
        <v>92</v>
      </c>
      <c r="I42" s="7" t="str">
        <f t="shared" si="0"/>
        <v>内容を思い浮かべて考える_認知的方略</v>
      </c>
      <c r="J42" s="1"/>
      <c r="K42" s="14" t="s">
        <v>93</v>
      </c>
      <c r="L42" s="15"/>
    </row>
    <row r="43" spans="1:12" ht="15.75" customHeight="1">
      <c r="A43" s="1">
        <v>28</v>
      </c>
      <c r="B43" s="7">
        <v>27</v>
      </c>
      <c r="C43" s="7" t="s">
        <v>45</v>
      </c>
      <c r="D43" s="21" t="s">
        <v>86</v>
      </c>
      <c r="E43" s="4" t="s">
        <v>87</v>
      </c>
      <c r="F43" s="17" t="s">
        <v>94</v>
      </c>
      <c r="I43" s="7" t="str">
        <f t="shared" si="0"/>
        <v>知っている言葉で理解する_認知的方略</v>
      </c>
      <c r="J43" s="1"/>
      <c r="K43" s="14" t="s">
        <v>95</v>
      </c>
      <c r="L43" s="15"/>
    </row>
    <row r="44" spans="1:12" ht="15.75" customHeight="1">
      <c r="A44" s="1">
        <v>10</v>
      </c>
      <c r="B44" s="7">
        <v>9</v>
      </c>
      <c r="C44" s="7" t="s">
        <v>45</v>
      </c>
      <c r="D44" s="22" t="s">
        <v>96</v>
      </c>
      <c r="E44" s="4" t="s">
        <v>97</v>
      </c>
      <c r="F44" s="17" t="s">
        <v>98</v>
      </c>
      <c r="I44" s="7" t="str">
        <f t="shared" si="0"/>
        <v>問題がつまらなくても最後までやり続ける_努力調整方略</v>
      </c>
      <c r="J44" s="1"/>
      <c r="K44" s="14" t="s">
        <v>99</v>
      </c>
      <c r="L44" s="15"/>
    </row>
    <row r="45" spans="1:12" ht="15.75" customHeight="1">
      <c r="A45" s="1">
        <v>11</v>
      </c>
      <c r="B45" s="7">
        <v>10</v>
      </c>
      <c r="C45" s="7" t="s">
        <v>45</v>
      </c>
      <c r="D45" s="22" t="s">
        <v>96</v>
      </c>
      <c r="E45" s="4" t="s">
        <v>97</v>
      </c>
      <c r="F45" s="16" t="s">
        <v>100</v>
      </c>
      <c r="I45" s="7" t="str">
        <f t="shared" si="0"/>
        <v>勉強がつまらないときはやめてしまう【逆転項目】_努力調整方略</v>
      </c>
      <c r="J45" s="1"/>
      <c r="K45" s="14" t="s">
        <v>101</v>
      </c>
      <c r="L45" s="15"/>
    </row>
    <row r="46" spans="1:12" ht="15.75" customHeight="1">
      <c r="A46" s="1">
        <v>12</v>
      </c>
      <c r="B46" s="7">
        <v>11</v>
      </c>
      <c r="C46" s="7" t="s">
        <v>45</v>
      </c>
      <c r="D46" s="22" t="s">
        <v>96</v>
      </c>
      <c r="E46" s="4" t="s">
        <v>97</v>
      </c>
      <c r="F46" s="16" t="s">
        <v>102</v>
      </c>
      <c r="I46" s="7" t="str">
        <f t="shared" si="0"/>
        <v>授業が難しいとき、簡単なところだけやる【逆転項目】_努力調整方略</v>
      </c>
      <c r="J46" s="1"/>
      <c r="K46" s="14" t="s">
        <v>103</v>
      </c>
      <c r="L46" s="15"/>
    </row>
    <row r="47" spans="1:12" ht="15.75" customHeight="1">
      <c r="A47" s="1">
        <v>27</v>
      </c>
      <c r="B47" s="7">
        <v>26</v>
      </c>
      <c r="C47" s="7" t="s">
        <v>45</v>
      </c>
      <c r="D47" s="22" t="s">
        <v>96</v>
      </c>
      <c r="E47" s="4" t="s">
        <v>97</v>
      </c>
      <c r="F47" s="17" t="s">
        <v>104</v>
      </c>
      <c r="I47" s="7" t="str">
        <f t="shared" si="0"/>
        <v>嫌なところもよい成績をとるためにがんばる_努力調整方略</v>
      </c>
      <c r="J47" s="1"/>
      <c r="K47" s="14" t="s">
        <v>105</v>
      </c>
      <c r="L47" s="15"/>
    </row>
    <row r="48" spans="1:12" ht="15.75" customHeight="1">
      <c r="A48" s="1">
        <v>52</v>
      </c>
      <c r="B48" s="7">
        <v>48</v>
      </c>
      <c r="C48" s="7" t="s">
        <v>106</v>
      </c>
      <c r="D48" s="23" t="s">
        <v>107</v>
      </c>
      <c r="E48" s="4" t="s">
        <v>108</v>
      </c>
      <c r="F48" s="17" t="s">
        <v>109</v>
      </c>
      <c r="I48" s="7" t="str">
        <f t="shared" si="0"/>
        <v>必要なものを忘れた【回答が逆転しているためそのまま】_自制心</v>
      </c>
      <c r="J48" s="1"/>
      <c r="K48" s="14" t="s">
        <v>110</v>
      </c>
      <c r="L48" s="15"/>
    </row>
    <row r="49" spans="1:12" ht="15.75" customHeight="1">
      <c r="A49" s="1">
        <v>53</v>
      </c>
      <c r="B49" s="7">
        <v>49</v>
      </c>
      <c r="C49" s="7" t="s">
        <v>106</v>
      </c>
      <c r="D49" s="23" t="s">
        <v>107</v>
      </c>
      <c r="E49" s="4" t="s">
        <v>108</v>
      </c>
      <c r="F49" s="17" t="s">
        <v>111</v>
      </c>
      <c r="I49" s="7" t="str">
        <f t="shared" si="0"/>
        <v>じゃまをした【回答が逆転しているためそのまま】_自制心</v>
      </c>
      <c r="J49" s="1"/>
      <c r="K49" s="14" t="s">
        <v>112</v>
      </c>
      <c r="L49" s="15"/>
    </row>
    <row r="50" spans="1:12" ht="15.75" customHeight="1">
      <c r="A50" s="1">
        <v>54</v>
      </c>
      <c r="B50" s="7">
        <v>50</v>
      </c>
      <c r="C50" s="7" t="s">
        <v>106</v>
      </c>
      <c r="D50" s="23" t="s">
        <v>107</v>
      </c>
      <c r="E50" s="4" t="s">
        <v>108</v>
      </c>
      <c r="F50" s="17" t="s">
        <v>113</v>
      </c>
      <c r="I50" s="7" t="str">
        <f t="shared" si="0"/>
        <v>乱暴なことを言った【回答が逆転しているためそのまま】_自制心</v>
      </c>
      <c r="J50" s="1"/>
      <c r="K50" s="14" t="s">
        <v>114</v>
      </c>
      <c r="L50" s="15"/>
    </row>
    <row r="51" spans="1:12" ht="15.75" customHeight="1">
      <c r="A51" s="1">
        <v>55</v>
      </c>
      <c r="B51" s="7">
        <v>51</v>
      </c>
      <c r="C51" s="7" t="s">
        <v>106</v>
      </c>
      <c r="D51" s="23" t="s">
        <v>107</v>
      </c>
      <c r="E51" s="4" t="s">
        <v>108</v>
      </c>
      <c r="F51" s="17" t="s">
        <v>115</v>
      </c>
      <c r="I51" s="7" t="str">
        <f t="shared" si="0"/>
        <v>見つけられない【回答が逆転しているためそのまま】_自制心</v>
      </c>
      <c r="J51" s="1"/>
      <c r="K51" s="14" t="s">
        <v>116</v>
      </c>
      <c r="L51" s="15"/>
    </row>
    <row r="52" spans="1:12" ht="15.75" customHeight="1">
      <c r="A52" s="1">
        <v>56</v>
      </c>
      <c r="B52" s="7">
        <v>52</v>
      </c>
      <c r="C52" s="7" t="s">
        <v>106</v>
      </c>
      <c r="D52" s="23" t="s">
        <v>107</v>
      </c>
      <c r="E52" s="4" t="s">
        <v>108</v>
      </c>
      <c r="F52" s="17" t="s">
        <v>117</v>
      </c>
      <c r="I52" s="7" t="str">
        <f t="shared" si="0"/>
        <v>人やものにあたった【回答が逆転しているためそのまま】_自制心</v>
      </c>
      <c r="J52" s="1"/>
      <c r="K52" s="14" t="s">
        <v>118</v>
      </c>
      <c r="L52" s="15"/>
    </row>
    <row r="53" spans="1:12" ht="15.75" customHeight="1">
      <c r="A53" s="1">
        <v>57</v>
      </c>
      <c r="B53" s="7">
        <v>53</v>
      </c>
      <c r="C53" s="7" t="s">
        <v>106</v>
      </c>
      <c r="D53" s="23" t="s">
        <v>107</v>
      </c>
      <c r="E53" s="4" t="s">
        <v>108</v>
      </c>
      <c r="F53" s="17" t="s">
        <v>119</v>
      </c>
      <c r="I53" s="7" t="str">
        <f t="shared" si="0"/>
        <v>思い出せない【回答が逆転しているためそのまま】_自制心</v>
      </c>
      <c r="J53" s="1"/>
      <c r="K53" s="14" t="s">
        <v>120</v>
      </c>
      <c r="L53" s="15"/>
    </row>
    <row r="54" spans="1:12" ht="15.75" customHeight="1">
      <c r="A54" s="1">
        <v>58</v>
      </c>
      <c r="B54" s="7">
        <v>54</v>
      </c>
      <c r="C54" s="7" t="s">
        <v>106</v>
      </c>
      <c r="D54" s="23" t="s">
        <v>107</v>
      </c>
      <c r="E54" s="4" t="s">
        <v>108</v>
      </c>
      <c r="F54" s="17" t="s">
        <v>121</v>
      </c>
      <c r="I54" s="7" t="str">
        <f t="shared" si="0"/>
        <v>ぼんやり【回答が逆転しているためそのまま】_自制心</v>
      </c>
      <c r="J54" s="1"/>
      <c r="K54" s="14" t="s">
        <v>122</v>
      </c>
      <c r="L54" s="15"/>
    </row>
    <row r="55" spans="1:12" ht="15.75" customHeight="1">
      <c r="A55" s="1">
        <v>59</v>
      </c>
      <c r="B55" s="7">
        <v>55</v>
      </c>
      <c r="C55" s="7" t="s">
        <v>106</v>
      </c>
      <c r="D55" s="23" t="s">
        <v>107</v>
      </c>
      <c r="E55" s="4" t="s">
        <v>108</v>
      </c>
      <c r="F55" s="17" t="s">
        <v>123</v>
      </c>
      <c r="I55" s="7" t="str">
        <f t="shared" si="0"/>
        <v>口答えをした【回答が逆転しているためそのまま】_自制心</v>
      </c>
      <c r="J55" s="1"/>
      <c r="K55" s="14" t="s">
        <v>124</v>
      </c>
      <c r="L55" s="15"/>
    </row>
    <row r="56" spans="1:12" ht="15.75" customHeight="1">
      <c r="A56" s="1">
        <v>133</v>
      </c>
      <c r="B56" s="7">
        <v>121</v>
      </c>
      <c r="C56" s="7" t="s">
        <v>106</v>
      </c>
      <c r="D56" s="24" t="s">
        <v>125</v>
      </c>
      <c r="E56" s="4" t="s">
        <v>126</v>
      </c>
      <c r="F56" s="5" t="s">
        <v>127</v>
      </c>
      <c r="I56" s="7" t="str">
        <f t="shared" si="0"/>
        <v>よい評価をもらえると信じている_自己効力感</v>
      </c>
      <c r="J56" s="1"/>
      <c r="K56" s="14" t="s">
        <v>128</v>
      </c>
      <c r="L56" s="15"/>
    </row>
    <row r="57" spans="1:12" ht="15.75" customHeight="1">
      <c r="A57" s="1">
        <v>134</v>
      </c>
      <c r="B57" s="7">
        <v>122</v>
      </c>
      <c r="C57" s="7" t="s">
        <v>106</v>
      </c>
      <c r="D57" s="24" t="s">
        <v>125</v>
      </c>
      <c r="E57" s="4" t="s">
        <v>126</v>
      </c>
      <c r="F57" s="5" t="s">
        <v>129</v>
      </c>
      <c r="I57" s="7" t="str">
        <f t="shared" si="0"/>
        <v>教科書で一番難しい問題も理解できる_自己効力感</v>
      </c>
      <c r="J57" s="1"/>
      <c r="K57" s="14" t="s">
        <v>130</v>
      </c>
      <c r="L57" s="15"/>
    </row>
    <row r="58" spans="1:12" ht="15.75" customHeight="1">
      <c r="A58" s="1">
        <v>135</v>
      </c>
      <c r="B58" s="7">
        <v>123</v>
      </c>
      <c r="C58" s="7" t="s">
        <v>106</v>
      </c>
      <c r="D58" s="24" t="s">
        <v>125</v>
      </c>
      <c r="E58" s="4" t="s">
        <v>126</v>
      </c>
      <c r="F58" s="5" t="s">
        <v>131</v>
      </c>
      <c r="I58" s="7" t="str">
        <f t="shared" si="0"/>
        <v>基本的な問題は理解できている_自己効力感</v>
      </c>
      <c r="J58" s="1"/>
      <c r="K58" s="14" t="s">
        <v>132</v>
      </c>
      <c r="L58" s="15"/>
    </row>
    <row r="59" spans="1:12" ht="15.75" customHeight="1">
      <c r="A59" s="1">
        <v>136</v>
      </c>
      <c r="B59" s="7">
        <v>124</v>
      </c>
      <c r="C59" s="7" t="s">
        <v>106</v>
      </c>
      <c r="D59" s="24" t="s">
        <v>125</v>
      </c>
      <c r="E59" s="13" t="s">
        <v>126</v>
      </c>
      <c r="F59" s="5" t="s">
        <v>133</v>
      </c>
      <c r="I59" s="7" t="str">
        <f t="shared" si="0"/>
        <v>先生が出す一番難しい問題も理解できる_自己効力感</v>
      </c>
      <c r="J59" s="1"/>
      <c r="K59" s="14" t="s">
        <v>134</v>
      </c>
      <c r="L59" s="15"/>
    </row>
    <row r="60" spans="1:12" ht="15.75" customHeight="1">
      <c r="A60" s="1">
        <v>137</v>
      </c>
      <c r="B60" s="7">
        <v>125</v>
      </c>
      <c r="C60" s="7" t="s">
        <v>106</v>
      </c>
      <c r="D60" s="24" t="s">
        <v>125</v>
      </c>
      <c r="E60" s="13" t="s">
        <v>126</v>
      </c>
      <c r="F60" s="5" t="s">
        <v>135</v>
      </c>
      <c r="I60" s="7" t="str">
        <f t="shared" si="0"/>
        <v>宿題や試験でよい成績がとれる_自己効力感</v>
      </c>
      <c r="J60" s="1"/>
      <c r="K60" s="14" t="s">
        <v>136</v>
      </c>
      <c r="L60" s="15"/>
    </row>
    <row r="61" spans="1:12" ht="15.75" customHeight="1">
      <c r="A61" s="1">
        <v>138</v>
      </c>
      <c r="B61" s="7">
        <v>126</v>
      </c>
      <c r="C61" s="7" t="s">
        <v>106</v>
      </c>
      <c r="D61" s="24" t="s">
        <v>125</v>
      </c>
      <c r="E61" s="13" t="s">
        <v>126</v>
      </c>
      <c r="F61" s="5" t="s">
        <v>137</v>
      </c>
      <c r="I61" s="7" t="str">
        <f t="shared" si="0"/>
        <v>よい成績をとれる_自己効力感</v>
      </c>
      <c r="J61" s="1"/>
      <c r="K61" s="14" t="s">
        <v>138</v>
      </c>
      <c r="L61" s="15"/>
    </row>
    <row r="62" spans="1:12" ht="15.75" customHeight="1">
      <c r="A62" s="1">
        <v>139</v>
      </c>
      <c r="B62" s="7">
        <v>127</v>
      </c>
      <c r="C62" s="7" t="s">
        <v>106</v>
      </c>
      <c r="D62" s="24" t="s">
        <v>125</v>
      </c>
      <c r="E62" s="13" t="s">
        <v>126</v>
      </c>
      <c r="F62" s="5" t="s">
        <v>139</v>
      </c>
      <c r="I62" s="7" t="str">
        <f t="shared" si="0"/>
        <v>学習内容を使いこなせる_自己効力感</v>
      </c>
      <c r="J62" s="1"/>
      <c r="K62" s="14" t="s">
        <v>140</v>
      </c>
      <c r="L62" s="15"/>
    </row>
    <row r="63" spans="1:12" ht="15.75" customHeight="1">
      <c r="A63" s="1">
        <v>140</v>
      </c>
      <c r="B63" s="7">
        <v>128</v>
      </c>
      <c r="C63" s="7" t="s">
        <v>106</v>
      </c>
      <c r="D63" s="24" t="s">
        <v>125</v>
      </c>
      <c r="E63" s="13" t="s">
        <v>126</v>
      </c>
      <c r="F63" s="5" t="s">
        <v>141</v>
      </c>
      <c r="I63" s="7" t="str">
        <f t="shared" si="0"/>
        <v>授業でよくやっている_自己効力感</v>
      </c>
      <c r="J63" s="1"/>
      <c r="K63" s="14" t="s">
        <v>142</v>
      </c>
      <c r="L63" s="15"/>
    </row>
    <row r="64" spans="1:12" ht="15.75" customHeight="1">
      <c r="A64" s="1">
        <v>60</v>
      </c>
      <c r="B64" s="7">
        <v>56</v>
      </c>
      <c r="C64" s="7" t="s">
        <v>106</v>
      </c>
      <c r="D64" s="25" t="s">
        <v>143</v>
      </c>
      <c r="E64" s="13" t="s">
        <v>144</v>
      </c>
      <c r="F64" s="16" t="s">
        <v>145</v>
      </c>
      <c r="I64" s="7" t="str">
        <f t="shared" si="0"/>
        <v>ミスをしないようにする【逆転項目】_勤勉性</v>
      </c>
      <c r="J64" s="1"/>
      <c r="K64" s="14" t="s">
        <v>146</v>
      </c>
      <c r="L64" s="15"/>
    </row>
    <row r="65" spans="1:12" ht="15.75" customHeight="1">
      <c r="A65" s="1">
        <v>61</v>
      </c>
      <c r="B65" s="7">
        <v>57</v>
      </c>
      <c r="C65" s="7" t="s">
        <v>106</v>
      </c>
      <c r="D65" s="25" t="s">
        <v>143</v>
      </c>
      <c r="E65" s="13" t="s">
        <v>144</v>
      </c>
      <c r="F65" s="16" t="s">
        <v>147</v>
      </c>
      <c r="I65" s="7" t="str">
        <f t="shared" si="0"/>
        <v>楽しみながらがんばる【逆転項目】_勤勉性</v>
      </c>
      <c r="J65" s="1"/>
      <c r="K65" s="14" t="s">
        <v>148</v>
      </c>
      <c r="L65" s="15"/>
    </row>
    <row r="66" spans="1:12" ht="15.75" customHeight="1">
      <c r="A66" s="1">
        <v>62</v>
      </c>
      <c r="B66" s="7">
        <v>58</v>
      </c>
      <c r="C66" s="7" t="s">
        <v>106</v>
      </c>
      <c r="D66" s="25" t="s">
        <v>143</v>
      </c>
      <c r="E66" s="13" t="s">
        <v>144</v>
      </c>
      <c r="F66" s="16" t="s">
        <v>149</v>
      </c>
      <c r="I66" s="7" t="str">
        <f t="shared" si="0"/>
        <v>やるべきことに関わる【逆転項目】_勤勉性</v>
      </c>
      <c r="J66" s="1"/>
      <c r="K66" s="14" t="s">
        <v>150</v>
      </c>
      <c r="L66" s="15"/>
    </row>
    <row r="67" spans="1:12" ht="15.75" customHeight="1">
      <c r="A67" s="1">
        <v>63</v>
      </c>
      <c r="B67" s="7">
        <v>59</v>
      </c>
      <c r="C67" s="7" t="s">
        <v>106</v>
      </c>
      <c r="D67" s="25" t="s">
        <v>143</v>
      </c>
      <c r="E67" s="13" t="s">
        <v>144</v>
      </c>
      <c r="F67" s="16" t="s">
        <v>151</v>
      </c>
      <c r="I67" s="7" t="str">
        <f t="shared" si="0"/>
        <v>授業に集中する【逆転項目】_勤勉性</v>
      </c>
      <c r="J67" s="1"/>
      <c r="K67" s="14" t="s">
        <v>152</v>
      </c>
      <c r="L67" s="15"/>
    </row>
    <row r="68" spans="1:12" ht="15.75" customHeight="1">
      <c r="A68" s="1">
        <v>64</v>
      </c>
      <c r="B68" s="7">
        <v>60</v>
      </c>
      <c r="C68" s="7" t="s">
        <v>106</v>
      </c>
      <c r="D68" s="25" t="s">
        <v>143</v>
      </c>
      <c r="E68" s="13" t="s">
        <v>144</v>
      </c>
      <c r="F68" s="16" t="s">
        <v>153</v>
      </c>
      <c r="I68" s="7" t="str">
        <f t="shared" si="0"/>
        <v>宿題ができたかを確認する【逆転項目】_勤勉性</v>
      </c>
      <c r="J68" s="1"/>
      <c r="K68" s="14" t="s">
        <v>154</v>
      </c>
      <c r="L68" s="15"/>
    </row>
    <row r="69" spans="1:12" ht="15.75" customHeight="1">
      <c r="A69" s="1">
        <v>65</v>
      </c>
      <c r="B69" s="7">
        <v>61</v>
      </c>
      <c r="C69" s="7" t="s">
        <v>106</v>
      </c>
      <c r="D69" s="25" t="s">
        <v>143</v>
      </c>
      <c r="E69" s="13" t="s">
        <v>144</v>
      </c>
      <c r="F69" s="16" t="s">
        <v>155</v>
      </c>
      <c r="I69" s="7" t="str">
        <f t="shared" si="0"/>
        <v>ルールや順番を守る【逆転項目】_勤勉性</v>
      </c>
      <c r="J69" s="1"/>
      <c r="K69" s="14" t="s">
        <v>156</v>
      </c>
      <c r="L69" s="15"/>
    </row>
    <row r="70" spans="1:12" ht="15.75" customHeight="1">
      <c r="A70" s="1">
        <v>66</v>
      </c>
      <c r="B70" s="7">
        <v>62</v>
      </c>
      <c r="C70" s="7" t="s">
        <v>106</v>
      </c>
      <c r="D70" s="25" t="s">
        <v>143</v>
      </c>
      <c r="E70" s="13" t="s">
        <v>144</v>
      </c>
      <c r="F70" s="16" t="s">
        <v>157</v>
      </c>
      <c r="I70" s="7" t="str">
        <f t="shared" ref="I70:I137" si="1">F70&amp;"_"&amp;D70</f>
        <v>約束を守る【逆転項目】_勤勉性</v>
      </c>
      <c r="J70" s="1"/>
      <c r="K70" s="14" t="s">
        <v>158</v>
      </c>
      <c r="L70" s="15"/>
    </row>
    <row r="71" spans="1:12" ht="15.75" customHeight="1">
      <c r="A71" s="1">
        <v>67</v>
      </c>
      <c r="B71" s="7">
        <v>63</v>
      </c>
      <c r="C71" s="7" t="s">
        <v>106</v>
      </c>
      <c r="D71" s="25" t="s">
        <v>143</v>
      </c>
      <c r="E71" s="13" t="s">
        <v>144</v>
      </c>
      <c r="F71" s="17" t="s">
        <v>159</v>
      </c>
      <c r="I71" s="7" t="str">
        <f t="shared" si="1"/>
        <v>周囲がちらかっている_勤勉性</v>
      </c>
      <c r="J71" s="1"/>
      <c r="K71" s="14" t="s">
        <v>160</v>
      </c>
      <c r="L71" s="15"/>
    </row>
    <row r="72" spans="1:12" ht="15.75" customHeight="1">
      <c r="A72" s="1">
        <v>68</v>
      </c>
      <c r="B72" s="7">
        <v>64</v>
      </c>
      <c r="C72" s="7" t="s">
        <v>106</v>
      </c>
      <c r="D72" s="25" t="s">
        <v>143</v>
      </c>
      <c r="E72" s="13" t="s">
        <v>144</v>
      </c>
      <c r="F72" s="16" t="s">
        <v>161</v>
      </c>
      <c r="I72" s="7" t="str">
        <f t="shared" si="1"/>
        <v>最後まで終わらせる【逆転項目】_勤勉性</v>
      </c>
      <c r="J72" s="1"/>
      <c r="K72" s="14" t="s">
        <v>162</v>
      </c>
      <c r="L72" s="15"/>
    </row>
    <row r="73" spans="1:12" ht="15.75" customHeight="1">
      <c r="A73" s="1">
        <v>69</v>
      </c>
      <c r="B73" s="7">
        <v>65</v>
      </c>
      <c r="C73" s="7" t="s">
        <v>106</v>
      </c>
      <c r="D73" s="25" t="s">
        <v>143</v>
      </c>
      <c r="E73" s="13" t="s">
        <v>144</v>
      </c>
      <c r="F73" s="16" t="s">
        <v>163</v>
      </c>
      <c r="I73" s="7" t="str">
        <f t="shared" si="1"/>
        <v>きちんと整理する【逆転項目】_勤勉性</v>
      </c>
      <c r="J73" s="1"/>
      <c r="K73" s="14" t="s">
        <v>164</v>
      </c>
      <c r="L73" s="15"/>
    </row>
    <row r="74" spans="1:12" ht="15.75" customHeight="1">
      <c r="A74" s="1">
        <v>70</v>
      </c>
      <c r="B74" s="7">
        <v>66</v>
      </c>
      <c r="C74" s="7" t="s">
        <v>106</v>
      </c>
      <c r="D74" s="25" t="s">
        <v>143</v>
      </c>
      <c r="E74" s="13" t="s">
        <v>144</v>
      </c>
      <c r="F74" s="16" t="s">
        <v>165</v>
      </c>
      <c r="I74" s="7" t="str">
        <f t="shared" si="1"/>
        <v>宿題を終わらせてから遊ぶ【逆転項目】_勤勉性</v>
      </c>
      <c r="J74" s="1"/>
      <c r="K74" s="14" t="s">
        <v>166</v>
      </c>
      <c r="L74" s="15"/>
    </row>
    <row r="75" spans="1:12" ht="15.75" customHeight="1">
      <c r="A75" s="1">
        <v>71</v>
      </c>
      <c r="B75" s="7">
        <v>67</v>
      </c>
      <c r="C75" s="7" t="s">
        <v>106</v>
      </c>
      <c r="D75" s="25" t="s">
        <v>143</v>
      </c>
      <c r="E75" s="13" t="s">
        <v>144</v>
      </c>
      <c r="F75" s="16" t="s">
        <v>167</v>
      </c>
      <c r="I75" s="7" t="str">
        <f t="shared" si="1"/>
        <v>気は散らない【逆転項目】_勤勉性</v>
      </c>
      <c r="J75" s="1"/>
      <c r="K75" s="14" t="s">
        <v>168</v>
      </c>
      <c r="L75" s="15"/>
    </row>
    <row r="76" spans="1:12" ht="15.75" customHeight="1">
      <c r="A76" s="1">
        <v>72</v>
      </c>
      <c r="B76" s="7">
        <v>68</v>
      </c>
      <c r="C76" s="7" t="s">
        <v>106</v>
      </c>
      <c r="D76" s="25" t="s">
        <v>143</v>
      </c>
      <c r="E76" s="13" t="s">
        <v>144</v>
      </c>
      <c r="F76" s="16" t="s">
        <v>169</v>
      </c>
      <c r="I76" s="7" t="str">
        <f t="shared" si="1"/>
        <v>やるべきことをやる【逆転項目】_勤勉性</v>
      </c>
      <c r="J76" s="1"/>
      <c r="K76" s="14" t="s">
        <v>170</v>
      </c>
      <c r="L76" s="15"/>
    </row>
    <row r="77" spans="1:12" ht="15.75" customHeight="1">
      <c r="A77" s="1">
        <v>31</v>
      </c>
      <c r="B77" s="7">
        <v>29</v>
      </c>
      <c r="C77" s="7" t="s">
        <v>106</v>
      </c>
      <c r="D77" s="26" t="s">
        <v>171</v>
      </c>
      <c r="E77" s="13" t="s">
        <v>172</v>
      </c>
      <c r="F77" s="5" t="s">
        <v>173</v>
      </c>
      <c r="I77" s="7" t="str">
        <f t="shared" si="1"/>
        <v>失敗を乗り越える_やりぬく力</v>
      </c>
      <c r="J77" s="1"/>
      <c r="K77" s="14" t="s">
        <v>174</v>
      </c>
      <c r="L77" s="15"/>
    </row>
    <row r="78" spans="1:12" ht="15.75" customHeight="1">
      <c r="A78" s="1">
        <v>32</v>
      </c>
      <c r="B78" s="7">
        <v>30</v>
      </c>
      <c r="C78" s="7" t="s">
        <v>106</v>
      </c>
      <c r="D78" s="26" t="s">
        <v>171</v>
      </c>
      <c r="E78" s="13" t="s">
        <v>172</v>
      </c>
      <c r="F78" s="16" t="s">
        <v>175</v>
      </c>
      <c r="I78" s="7" t="str">
        <f t="shared" si="1"/>
        <v>前のことから気がそれる【逆転項目】_やりぬく力</v>
      </c>
      <c r="J78" s="1"/>
      <c r="K78" s="14" t="s">
        <v>176</v>
      </c>
      <c r="L78" s="15"/>
    </row>
    <row r="79" spans="1:12" ht="15.75" customHeight="1">
      <c r="A79" s="1">
        <v>33</v>
      </c>
      <c r="B79" s="7">
        <v>31</v>
      </c>
      <c r="C79" s="7" t="s">
        <v>106</v>
      </c>
      <c r="D79" s="26" t="s">
        <v>171</v>
      </c>
      <c r="E79" s="13" t="s">
        <v>172</v>
      </c>
      <c r="F79" s="16" t="s">
        <v>177</v>
      </c>
      <c r="I79" s="7" t="str">
        <f t="shared" si="1"/>
        <v>興味関心が変わる【逆転項目】_やりぬく力</v>
      </c>
      <c r="J79" s="1"/>
      <c r="K79" s="14" t="s">
        <v>178</v>
      </c>
      <c r="L79" s="15"/>
    </row>
    <row r="80" spans="1:12" ht="15.75" customHeight="1">
      <c r="A80" s="1">
        <v>34</v>
      </c>
      <c r="B80" s="7">
        <v>32</v>
      </c>
      <c r="C80" s="7" t="s">
        <v>106</v>
      </c>
      <c r="D80" s="26" t="s">
        <v>171</v>
      </c>
      <c r="E80" s="13" t="s">
        <v>172</v>
      </c>
      <c r="F80" s="5" t="s">
        <v>179</v>
      </c>
      <c r="I80" s="7" t="str">
        <f t="shared" si="1"/>
        <v>やる気がなくならない_やりぬく力</v>
      </c>
      <c r="J80" s="1"/>
      <c r="K80" s="14" t="s">
        <v>180</v>
      </c>
      <c r="L80" s="15"/>
    </row>
    <row r="81" spans="1:12" ht="15.75" customHeight="1">
      <c r="A81" s="1">
        <v>35</v>
      </c>
      <c r="B81" s="7">
        <v>33</v>
      </c>
      <c r="C81" s="7" t="s">
        <v>106</v>
      </c>
      <c r="D81" s="26" t="s">
        <v>171</v>
      </c>
      <c r="E81" s="13" t="s">
        <v>172</v>
      </c>
      <c r="F81" s="16" t="s">
        <v>181</v>
      </c>
      <c r="I81" s="7" t="str">
        <f t="shared" si="1"/>
        <v>あきてしまう【逆転項目】_やりぬく力</v>
      </c>
      <c r="J81" s="1"/>
      <c r="K81" s="14" t="s">
        <v>182</v>
      </c>
      <c r="L81" s="15"/>
    </row>
    <row r="82" spans="1:12" ht="15.75" customHeight="1">
      <c r="A82" s="1">
        <v>36</v>
      </c>
      <c r="B82" s="7">
        <v>34</v>
      </c>
      <c r="C82" s="7" t="s">
        <v>106</v>
      </c>
      <c r="D82" s="26" t="s">
        <v>171</v>
      </c>
      <c r="E82" s="13" t="s">
        <v>172</v>
      </c>
      <c r="F82" s="5" t="s">
        <v>183</v>
      </c>
      <c r="I82" s="7" t="str">
        <f t="shared" si="1"/>
        <v>よくがんばる_やりぬく力</v>
      </c>
      <c r="J82" s="1"/>
      <c r="K82" s="14" t="s">
        <v>184</v>
      </c>
      <c r="L82" s="15"/>
    </row>
    <row r="83" spans="1:12" ht="15.75" customHeight="1">
      <c r="A83" s="1">
        <v>37</v>
      </c>
      <c r="B83" s="7">
        <v>35</v>
      </c>
      <c r="C83" s="7" t="s">
        <v>106</v>
      </c>
      <c r="D83" s="26" t="s">
        <v>171</v>
      </c>
      <c r="E83" s="13" t="s">
        <v>172</v>
      </c>
      <c r="F83" s="16" t="s">
        <v>185</v>
      </c>
      <c r="I83" s="7" t="str">
        <f t="shared" si="1"/>
        <v>目標を変える【逆転項目】_やりぬく力</v>
      </c>
      <c r="J83" s="1"/>
      <c r="K83" s="14" t="s">
        <v>186</v>
      </c>
      <c r="L83" s="15"/>
    </row>
    <row r="84" spans="1:12" ht="15.75" customHeight="1">
      <c r="A84" s="1">
        <v>38</v>
      </c>
      <c r="B84" s="7">
        <v>36</v>
      </c>
      <c r="C84" s="7" t="s">
        <v>106</v>
      </c>
      <c r="D84" s="26" t="s">
        <v>171</v>
      </c>
      <c r="E84" s="13" t="s">
        <v>172</v>
      </c>
      <c r="F84" s="16" t="s">
        <v>187</v>
      </c>
      <c r="I84" s="7" t="str">
        <f t="shared" si="1"/>
        <v>集中し続けられない【逆転項目】_やりぬく力</v>
      </c>
      <c r="J84" s="1"/>
      <c r="K84" s="14" t="s">
        <v>188</v>
      </c>
      <c r="L84" s="15"/>
    </row>
    <row r="85" spans="1:12" ht="15.75" customHeight="1">
      <c r="A85" s="1">
        <v>39</v>
      </c>
      <c r="B85" s="7">
        <v>37</v>
      </c>
      <c r="C85" s="7" t="s">
        <v>106</v>
      </c>
      <c r="D85" s="26" t="s">
        <v>171</v>
      </c>
      <c r="E85" s="13" t="s">
        <v>172</v>
      </c>
      <c r="F85" s="5" t="s">
        <v>189</v>
      </c>
      <c r="I85" s="7" t="str">
        <f t="shared" si="1"/>
        <v>最後まで終わらせる_やりぬく力</v>
      </c>
      <c r="J85" s="1"/>
      <c r="K85" s="14" t="s">
        <v>190</v>
      </c>
      <c r="L85" s="15"/>
    </row>
    <row r="86" spans="1:12" ht="15.75" customHeight="1">
      <c r="A86" s="1">
        <v>40</v>
      </c>
      <c r="B86" s="7">
        <v>38</v>
      </c>
      <c r="C86" s="7" t="s">
        <v>106</v>
      </c>
      <c r="D86" s="26" t="s">
        <v>171</v>
      </c>
      <c r="E86" s="13" t="s">
        <v>172</v>
      </c>
      <c r="F86" s="5" t="s">
        <v>191</v>
      </c>
      <c r="I86" s="7" t="str">
        <f t="shared" si="1"/>
        <v>目標をやりとげる_やりぬく力</v>
      </c>
      <c r="J86" s="1"/>
      <c r="K86" s="14" t="s">
        <v>192</v>
      </c>
      <c r="L86" s="15"/>
    </row>
    <row r="87" spans="1:12" ht="15.75" customHeight="1">
      <c r="A87" s="1">
        <v>41</v>
      </c>
      <c r="B87" s="7">
        <v>39</v>
      </c>
      <c r="C87" s="7" t="s">
        <v>106</v>
      </c>
      <c r="D87" s="26" t="s">
        <v>171</v>
      </c>
      <c r="E87" s="4" t="s">
        <v>172</v>
      </c>
      <c r="F87" s="16" t="s">
        <v>193</v>
      </c>
      <c r="I87" s="7" t="str">
        <f t="shared" si="1"/>
        <v>新しいことに興味【逆転項目】_やりぬく力</v>
      </c>
      <c r="J87" s="1"/>
      <c r="K87" s="14" t="s">
        <v>194</v>
      </c>
      <c r="L87" s="15"/>
    </row>
    <row r="88" spans="1:12" ht="15.75" customHeight="1">
      <c r="A88" s="1">
        <v>42</v>
      </c>
      <c r="B88" s="7">
        <v>40</v>
      </c>
      <c r="C88" s="7" t="s">
        <v>106</v>
      </c>
      <c r="D88" s="26" t="s">
        <v>171</v>
      </c>
      <c r="E88" s="4" t="s">
        <v>172</v>
      </c>
      <c r="F88" s="5" t="s">
        <v>195</v>
      </c>
      <c r="I88" s="7" t="str">
        <f t="shared" si="1"/>
        <v>真面目にコツコツ_やりぬく力</v>
      </c>
      <c r="J88" s="1"/>
      <c r="K88" s="14" t="s">
        <v>196</v>
      </c>
      <c r="L88" s="15"/>
    </row>
    <row r="89" spans="1:12">
      <c r="B89" s="4"/>
      <c r="C89" s="7" t="s">
        <v>1314</v>
      </c>
      <c r="D89" s="168" t="s">
        <v>942</v>
      </c>
      <c r="E89" s="7" t="s">
        <v>1313</v>
      </c>
      <c r="F89" s="7" t="s">
        <v>944</v>
      </c>
      <c r="I89" s="7" t="str">
        <f t="shared" si="1"/>
        <v>算数についての本を読むのが好き_学習意欲</v>
      </c>
      <c r="K89" s="166" t="s">
        <v>1316</v>
      </c>
      <c r="L89" s="167"/>
    </row>
    <row r="90" spans="1:12">
      <c r="B90" s="4"/>
      <c r="C90" s="7" t="s">
        <v>1314</v>
      </c>
      <c r="D90" s="168" t="s">
        <v>942</v>
      </c>
      <c r="E90" s="7" t="s">
        <v>1313</v>
      </c>
      <c r="F90" s="7" t="s">
        <v>945</v>
      </c>
      <c r="I90" s="7" t="str">
        <f t="shared" si="1"/>
        <v>算数の授業が楽しみ_学習意欲</v>
      </c>
      <c r="K90" s="166" t="s">
        <v>1318</v>
      </c>
      <c r="L90" s="167"/>
    </row>
    <row r="91" spans="1:12">
      <c r="B91" s="4"/>
      <c r="C91" s="7" t="s">
        <v>1314</v>
      </c>
      <c r="D91" s="168" t="s">
        <v>942</v>
      </c>
      <c r="E91" s="7" t="s">
        <v>1313</v>
      </c>
      <c r="F91" s="7" t="s">
        <v>946</v>
      </c>
      <c r="I91" s="7" t="str">
        <f t="shared" si="1"/>
        <v>算数の勉強をするのは楽しいから_学習意欲</v>
      </c>
      <c r="K91" s="166" t="s">
        <v>1320</v>
      </c>
      <c r="L91" s="167"/>
    </row>
    <row r="92" spans="1:12">
      <c r="B92" s="4"/>
      <c r="C92" s="7" t="s">
        <v>1314</v>
      </c>
      <c r="D92" s="168" t="s">
        <v>942</v>
      </c>
      <c r="E92" s="7" t="s">
        <v>1313</v>
      </c>
      <c r="F92" s="7" t="s">
        <v>947</v>
      </c>
      <c r="I92" s="7" t="str">
        <f t="shared" si="1"/>
        <v>算数で学ぶ内容に興味がある_学習意欲</v>
      </c>
      <c r="K92" s="166" t="s">
        <v>1322</v>
      </c>
      <c r="L92" s="167"/>
    </row>
    <row r="93" spans="1:12" ht="15.75" customHeight="1">
      <c r="A93" s="1">
        <v>1</v>
      </c>
      <c r="B93" s="7">
        <v>1</v>
      </c>
      <c r="C93" s="7"/>
      <c r="D93" s="5" t="s">
        <v>197</v>
      </c>
      <c r="E93" s="5"/>
      <c r="F93" s="5" t="s">
        <v>198</v>
      </c>
      <c r="I93" s="7" t="str">
        <f t="shared" si="1"/>
        <v>楽しい、好き_勉強</v>
      </c>
      <c r="J93" s="1"/>
      <c r="K93" s="14" t="s">
        <v>199</v>
      </c>
      <c r="L93" s="15"/>
    </row>
    <row r="94" spans="1:12" ht="15.75" customHeight="1">
      <c r="A94" s="1">
        <v>2</v>
      </c>
      <c r="B94" s="7">
        <v>2</v>
      </c>
      <c r="C94" s="7"/>
      <c r="D94" s="5" t="s">
        <v>197</v>
      </c>
      <c r="E94" s="5"/>
      <c r="F94" s="5" t="s">
        <v>200</v>
      </c>
      <c r="I94" s="7" t="str">
        <f t="shared" si="1"/>
        <v>将来役立つ_勉強</v>
      </c>
      <c r="J94" s="1"/>
      <c r="K94" s="14" t="s">
        <v>201</v>
      </c>
      <c r="L94" s="15"/>
    </row>
    <row r="95" spans="1:12" ht="15.75" customHeight="1">
      <c r="A95" s="1">
        <v>3</v>
      </c>
      <c r="B95" s="7">
        <v>3</v>
      </c>
      <c r="C95" s="7"/>
      <c r="D95" s="5" t="s">
        <v>197</v>
      </c>
      <c r="E95" s="6"/>
      <c r="F95" s="5" t="s">
        <v>202</v>
      </c>
      <c r="I95" s="7" t="str">
        <f t="shared" si="1"/>
        <v>先生や家族にほめられる_勉強</v>
      </c>
      <c r="J95" s="1"/>
      <c r="K95" s="14" t="s">
        <v>203</v>
      </c>
      <c r="L95" s="15"/>
    </row>
    <row r="96" spans="1:12" ht="15.75" customHeight="1">
      <c r="A96" s="1">
        <v>4</v>
      </c>
      <c r="B96" s="7">
        <v>4</v>
      </c>
      <c r="C96" s="7"/>
      <c r="D96" s="5" t="s">
        <v>197</v>
      </c>
      <c r="E96" s="6"/>
      <c r="F96" s="5" t="s">
        <v>204</v>
      </c>
      <c r="I96" s="7" t="str">
        <f t="shared" si="1"/>
        <v>友達に認められる_勉強</v>
      </c>
      <c r="J96" s="1"/>
      <c r="K96" s="14" t="s">
        <v>205</v>
      </c>
      <c r="L96" s="15"/>
    </row>
    <row r="97" spans="1:13" ht="15.75" customHeight="1">
      <c r="A97" s="1">
        <v>5</v>
      </c>
      <c r="B97" s="7"/>
      <c r="C97" s="7"/>
      <c r="D97" s="8"/>
      <c r="E97" s="9"/>
      <c r="F97" s="8" t="s">
        <v>206</v>
      </c>
      <c r="I97" s="7" t="str">
        <f t="shared" si="1"/>
        <v>勉強のやり方_</v>
      </c>
      <c r="J97" s="1"/>
      <c r="K97" s="14" t="s">
        <v>12</v>
      </c>
      <c r="L97" s="15"/>
    </row>
    <row r="98" spans="1:13" ht="15.75" customHeight="1">
      <c r="A98" s="1">
        <v>30</v>
      </c>
      <c r="B98" s="7"/>
      <c r="C98" s="7"/>
      <c r="D98" s="8"/>
      <c r="E98" s="9"/>
      <c r="F98" s="8" t="s">
        <v>207</v>
      </c>
      <c r="I98" s="7" t="str">
        <f t="shared" si="1"/>
        <v>自分自身_</v>
      </c>
      <c r="J98" s="1"/>
      <c r="K98" s="14" t="s">
        <v>12</v>
      </c>
      <c r="L98" s="15"/>
    </row>
    <row r="99" spans="1:13" ht="15.75" customHeight="1">
      <c r="A99" s="1">
        <v>43</v>
      </c>
      <c r="B99" s="7">
        <v>41</v>
      </c>
      <c r="C99" s="7"/>
      <c r="D99" s="5" t="s">
        <v>208</v>
      </c>
      <c r="E99" s="5"/>
      <c r="F99" s="5" t="s">
        <v>209</v>
      </c>
      <c r="I99" s="7" t="str">
        <f t="shared" si="1"/>
        <v>よいところがある_自分</v>
      </c>
      <c r="J99" s="1"/>
      <c r="K99" s="14" t="s">
        <v>210</v>
      </c>
      <c r="L99" s="15"/>
    </row>
    <row r="100" spans="1:13" ht="15.75" customHeight="1">
      <c r="A100" s="1">
        <v>44</v>
      </c>
      <c r="B100" s="7">
        <v>42</v>
      </c>
      <c r="C100" s="7"/>
      <c r="D100" s="5" t="s">
        <v>208</v>
      </c>
      <c r="E100" s="5"/>
      <c r="F100" s="5" t="s">
        <v>211</v>
      </c>
      <c r="I100" s="7" t="str">
        <f t="shared" si="1"/>
        <v>難しいことにも挑戦する_自分</v>
      </c>
      <c r="J100" s="1"/>
      <c r="K100" s="14" t="s">
        <v>212</v>
      </c>
      <c r="L100" s="15"/>
    </row>
    <row r="101" spans="1:13" ht="15.75" customHeight="1">
      <c r="A101" s="1">
        <v>45</v>
      </c>
      <c r="B101" s="7">
        <v>43</v>
      </c>
      <c r="C101" s="7"/>
      <c r="D101" s="5" t="s">
        <v>208</v>
      </c>
      <c r="E101" s="5"/>
      <c r="F101" s="5" t="s">
        <v>213</v>
      </c>
      <c r="I101" s="7" t="str">
        <f t="shared" si="1"/>
        <v>地域の歴史や自然に関心がある_自分</v>
      </c>
      <c r="J101" s="1"/>
      <c r="K101" s="14" t="s">
        <v>214</v>
      </c>
      <c r="L101" s="15"/>
    </row>
    <row r="102" spans="1:13" ht="15.75" customHeight="1">
      <c r="A102" s="1">
        <v>46</v>
      </c>
      <c r="B102" s="7">
        <v>44</v>
      </c>
      <c r="C102" s="7"/>
      <c r="D102" s="5" t="s">
        <v>208</v>
      </c>
      <c r="E102" s="5"/>
      <c r="F102" s="5" t="s">
        <v>215</v>
      </c>
      <c r="I102" s="7" t="str">
        <f t="shared" si="1"/>
        <v>夢や目標を持っている_自分</v>
      </c>
      <c r="J102" s="1"/>
      <c r="K102" s="14" t="s">
        <v>216</v>
      </c>
      <c r="L102" s="15"/>
    </row>
    <row r="103" spans="1:13" ht="15.75" customHeight="1">
      <c r="A103" s="1">
        <v>47</v>
      </c>
      <c r="B103" s="7">
        <v>45</v>
      </c>
      <c r="C103" s="7"/>
      <c r="D103" s="5" t="s">
        <v>208</v>
      </c>
      <c r="E103" s="5"/>
      <c r="F103" s="5" t="s">
        <v>217</v>
      </c>
      <c r="I103" s="7" t="str">
        <f t="shared" si="1"/>
        <v>友達に認められることは大事である_自分</v>
      </c>
      <c r="J103" s="1"/>
      <c r="K103" s="14" t="s">
        <v>218</v>
      </c>
      <c r="L103" s="15"/>
    </row>
    <row r="104" spans="1:13" ht="15.75" customHeight="1">
      <c r="A104" s="1">
        <v>48</v>
      </c>
      <c r="B104" s="7">
        <v>46</v>
      </c>
      <c r="C104" s="7"/>
      <c r="D104" s="5" t="s">
        <v>208</v>
      </c>
      <c r="E104" s="5"/>
      <c r="F104" s="5" t="s">
        <v>219</v>
      </c>
      <c r="I104" s="7" t="str">
        <f t="shared" si="1"/>
        <v>幼稚園に通っていた_自分</v>
      </c>
      <c r="J104" s="1"/>
      <c r="K104" s="14" t="s">
        <v>220</v>
      </c>
      <c r="L104" s="15"/>
    </row>
    <row r="105" spans="1:13" ht="15.75" customHeight="1">
      <c r="A105" s="1">
        <v>49</v>
      </c>
      <c r="B105" s="7">
        <v>47</v>
      </c>
      <c r="C105" s="7"/>
      <c r="D105" s="5" t="s">
        <v>208</v>
      </c>
      <c r="E105" s="5"/>
      <c r="F105" s="5" t="s">
        <v>221</v>
      </c>
      <c r="I105" s="7" t="str">
        <f t="shared" si="1"/>
        <v>保育園に通っていた_自分</v>
      </c>
      <c r="J105" s="1"/>
      <c r="K105" s="14" t="s">
        <v>222</v>
      </c>
      <c r="L105" s="15"/>
    </row>
    <row r="106" spans="1:13" ht="15.75" customHeight="1">
      <c r="A106" s="1">
        <v>50</v>
      </c>
      <c r="B106" s="7"/>
      <c r="C106" s="7"/>
      <c r="D106" s="5"/>
      <c r="E106" s="5"/>
      <c r="F106" s="5" t="s">
        <v>223</v>
      </c>
      <c r="I106" s="7" t="str">
        <f t="shared" si="1"/>
        <v>将来どの学校まで進みたいか_</v>
      </c>
      <c r="J106" s="1"/>
      <c r="K106" s="14" t="s">
        <v>1037</v>
      </c>
      <c r="L106" s="15"/>
      <c r="M106" s="1" t="s">
        <v>1038</v>
      </c>
    </row>
    <row r="107" spans="1:13" ht="15.75" customHeight="1">
      <c r="A107" s="1">
        <v>51</v>
      </c>
      <c r="B107" s="7"/>
      <c r="C107" s="7"/>
      <c r="D107" s="5"/>
      <c r="E107" s="5"/>
      <c r="F107" s="5" t="s">
        <v>224</v>
      </c>
      <c r="I107" s="7" t="str">
        <f t="shared" si="1"/>
        <v>将来何かの職業について働きたい_</v>
      </c>
      <c r="J107" s="1"/>
      <c r="K107" s="14" t="s">
        <v>1069</v>
      </c>
      <c r="L107" s="15"/>
    </row>
    <row r="108" spans="1:13" ht="15.75" customHeight="1">
      <c r="A108" s="1">
        <v>73</v>
      </c>
      <c r="B108" s="7"/>
      <c r="C108" s="7"/>
      <c r="D108" s="8"/>
      <c r="E108" s="8"/>
      <c r="F108" s="8" t="s">
        <v>225</v>
      </c>
      <c r="I108" s="7" t="str">
        <f t="shared" si="1"/>
        <v>進路で重視すること_</v>
      </c>
      <c r="J108" s="1"/>
      <c r="K108" s="14" t="s">
        <v>12</v>
      </c>
      <c r="L108" s="15"/>
    </row>
    <row r="109" spans="1:13" ht="15.75" customHeight="1">
      <c r="A109" s="1">
        <v>74</v>
      </c>
      <c r="B109" s="7">
        <v>69</v>
      </c>
      <c r="C109" s="7"/>
      <c r="D109" s="5" t="s">
        <v>226</v>
      </c>
      <c r="E109" s="5"/>
      <c r="F109" s="5" t="s">
        <v>227</v>
      </c>
      <c r="I109" s="7" t="str">
        <f t="shared" si="1"/>
        <v>就職に役立つことが学べる_進路</v>
      </c>
      <c r="J109" s="1"/>
      <c r="K109" s="14" t="s">
        <v>228</v>
      </c>
      <c r="L109" s="15"/>
    </row>
    <row r="110" spans="1:13" ht="15.75" customHeight="1">
      <c r="A110" s="1">
        <v>75</v>
      </c>
      <c r="B110" s="7">
        <v>70</v>
      </c>
      <c r="C110" s="7"/>
      <c r="D110" s="5" t="s">
        <v>226</v>
      </c>
      <c r="E110" s="5"/>
      <c r="F110" s="5" t="s">
        <v>229</v>
      </c>
      <c r="I110" s="7" t="str">
        <f t="shared" si="1"/>
        <v>やりたい勉強や部活動ができる_進路</v>
      </c>
      <c r="J110" s="1"/>
      <c r="K110" s="14" t="s">
        <v>230</v>
      </c>
      <c r="L110" s="15"/>
    </row>
    <row r="111" spans="1:13" ht="15.75" customHeight="1">
      <c r="A111" s="1">
        <v>76</v>
      </c>
      <c r="B111" s="7">
        <v>71</v>
      </c>
      <c r="C111" s="7"/>
      <c r="D111" s="5" t="s">
        <v>226</v>
      </c>
      <c r="E111" s="5"/>
      <c r="F111" s="5" t="s">
        <v>231</v>
      </c>
      <c r="I111" s="7" t="str">
        <f t="shared" si="1"/>
        <v>学力に合っている_進路</v>
      </c>
      <c r="J111" s="1"/>
      <c r="K111" s="14" t="s">
        <v>232</v>
      </c>
      <c r="L111" s="15"/>
    </row>
    <row r="112" spans="1:13" ht="15.75" customHeight="1">
      <c r="A112" s="1">
        <v>77</v>
      </c>
      <c r="B112" s="7">
        <v>72</v>
      </c>
      <c r="C112" s="7"/>
      <c r="D112" s="5" t="s">
        <v>226</v>
      </c>
      <c r="E112" s="5"/>
      <c r="F112" s="5" t="s">
        <v>233</v>
      </c>
      <c r="I112" s="7" t="str">
        <f t="shared" si="1"/>
        <v>個性や特技が生かせる_進路</v>
      </c>
      <c r="J112" s="1"/>
      <c r="K112" s="14" t="s">
        <v>234</v>
      </c>
      <c r="L112" s="15"/>
    </row>
    <row r="113" spans="1:12" ht="15.75" customHeight="1">
      <c r="A113" s="1">
        <v>78</v>
      </c>
      <c r="B113" s="7"/>
      <c r="C113" s="7"/>
      <c r="D113" s="8"/>
      <c r="E113" s="8"/>
      <c r="F113" s="8" t="s">
        <v>235</v>
      </c>
      <c r="I113" s="7" t="str">
        <f t="shared" si="1"/>
        <v>進路選択の参考情報_</v>
      </c>
      <c r="J113" s="1"/>
      <c r="K113" s="14" t="s">
        <v>12</v>
      </c>
      <c r="L113" s="15"/>
    </row>
    <row r="114" spans="1:12" ht="15.75" customHeight="1">
      <c r="A114" s="1">
        <v>79</v>
      </c>
      <c r="B114" s="7">
        <v>73</v>
      </c>
      <c r="C114" s="7"/>
      <c r="D114" s="5" t="s">
        <v>226</v>
      </c>
      <c r="E114" s="5"/>
      <c r="F114" s="5" t="s">
        <v>236</v>
      </c>
      <c r="I114" s="7" t="str">
        <f t="shared" si="1"/>
        <v>先生の話_進路</v>
      </c>
      <c r="J114" s="1"/>
      <c r="K114" s="14" t="s">
        <v>237</v>
      </c>
      <c r="L114" s="15"/>
    </row>
    <row r="115" spans="1:12" ht="15.75" customHeight="1">
      <c r="A115" s="1">
        <v>80</v>
      </c>
      <c r="B115" s="7">
        <v>74</v>
      </c>
      <c r="C115" s="7"/>
      <c r="D115" s="5" t="s">
        <v>226</v>
      </c>
      <c r="E115" s="5"/>
      <c r="F115" s="5" t="s">
        <v>238</v>
      </c>
      <c r="I115" s="7" t="str">
        <f t="shared" si="1"/>
        <v>家の人の話_進路</v>
      </c>
      <c r="J115" s="1"/>
      <c r="K115" s="14" t="s">
        <v>239</v>
      </c>
      <c r="L115" s="15"/>
    </row>
    <row r="116" spans="1:12" ht="15.75" customHeight="1">
      <c r="A116" s="1">
        <v>81</v>
      </c>
      <c r="B116" s="7">
        <v>75</v>
      </c>
      <c r="C116" s="7"/>
      <c r="D116" s="5" t="s">
        <v>226</v>
      </c>
      <c r="E116" s="5"/>
      <c r="F116" s="5" t="s">
        <v>240</v>
      </c>
      <c r="I116" s="7" t="str">
        <f t="shared" si="1"/>
        <v>見学会_進路</v>
      </c>
      <c r="J116" s="1"/>
      <c r="K116" s="14" t="s">
        <v>241</v>
      </c>
      <c r="L116" s="15"/>
    </row>
    <row r="117" spans="1:12" ht="15.75" customHeight="1">
      <c r="A117" s="1">
        <v>82</v>
      </c>
      <c r="B117" s="7">
        <v>76</v>
      </c>
      <c r="C117" s="7"/>
      <c r="D117" s="5" t="s">
        <v>226</v>
      </c>
      <c r="E117" s="5"/>
      <c r="F117" s="5" t="s">
        <v>242</v>
      </c>
      <c r="I117" s="7" t="str">
        <f t="shared" si="1"/>
        <v>友達や先輩の話し_進路</v>
      </c>
      <c r="J117" s="1"/>
      <c r="K117" s="14" t="s">
        <v>243</v>
      </c>
      <c r="L117" s="15"/>
    </row>
    <row r="118" spans="1:12" ht="15.75" customHeight="1">
      <c r="A118" s="1">
        <v>83</v>
      </c>
      <c r="B118" s="7"/>
      <c r="C118" s="7"/>
      <c r="D118" s="8"/>
      <c r="E118" s="8"/>
      <c r="F118" s="8" t="s">
        <v>244</v>
      </c>
      <c r="I118" s="7" t="str">
        <f t="shared" si="1"/>
        <v>昨年度のこと_</v>
      </c>
      <c r="J118" s="1"/>
      <c r="K118" s="14" t="s">
        <v>12</v>
      </c>
      <c r="L118" s="15"/>
    </row>
    <row r="119" spans="1:12" ht="15.75" customHeight="1">
      <c r="A119" s="1">
        <v>84</v>
      </c>
      <c r="B119" s="7">
        <v>77</v>
      </c>
      <c r="C119" s="7"/>
      <c r="D119" s="5" t="s">
        <v>245</v>
      </c>
      <c r="E119" s="5"/>
      <c r="F119" s="5" t="s">
        <v>246</v>
      </c>
      <c r="I119" s="7" t="str">
        <f t="shared" si="1"/>
        <v>学級は楽しかった_学級</v>
      </c>
      <c r="J119" s="1"/>
      <c r="K119" s="14" t="s">
        <v>247</v>
      </c>
      <c r="L119" s="15"/>
    </row>
    <row r="120" spans="1:12" ht="15.75" customHeight="1">
      <c r="A120" s="1">
        <v>85</v>
      </c>
      <c r="B120" s="7">
        <v>78</v>
      </c>
      <c r="C120" s="7"/>
      <c r="D120" s="5" t="s">
        <v>245</v>
      </c>
      <c r="E120" s="5"/>
      <c r="F120" s="5" t="s">
        <v>248</v>
      </c>
      <c r="I120" s="7" t="str">
        <f t="shared" si="1"/>
        <v>学級は落ち着いていた_学級</v>
      </c>
      <c r="J120" s="1"/>
      <c r="K120" s="14" t="s">
        <v>249</v>
      </c>
      <c r="L120" s="15"/>
    </row>
    <row r="121" spans="1:12" ht="15.75" customHeight="1">
      <c r="A121" s="1">
        <v>86</v>
      </c>
      <c r="B121" s="7">
        <v>79</v>
      </c>
      <c r="C121" s="7"/>
      <c r="D121" s="5" t="s">
        <v>245</v>
      </c>
      <c r="E121" s="5"/>
      <c r="F121" s="5" t="s">
        <v>250</v>
      </c>
      <c r="I121" s="7" t="str">
        <f t="shared" si="1"/>
        <v>学級はまとまっていた_学級</v>
      </c>
      <c r="J121" s="1"/>
      <c r="K121" s="14" t="s">
        <v>251</v>
      </c>
      <c r="L121" s="15"/>
    </row>
    <row r="122" spans="1:12" ht="15.75" customHeight="1">
      <c r="A122" s="1">
        <v>87</v>
      </c>
      <c r="B122" s="7">
        <v>80</v>
      </c>
      <c r="C122" s="7"/>
      <c r="D122" s="5" t="s">
        <v>245</v>
      </c>
      <c r="E122" s="5"/>
      <c r="F122" s="5" t="s">
        <v>252</v>
      </c>
      <c r="I122" s="7" t="str">
        <f t="shared" si="1"/>
        <v>先生がよさを認めてくれた_学級</v>
      </c>
      <c r="J122" s="1"/>
      <c r="K122" s="14" t="s">
        <v>253</v>
      </c>
      <c r="L122" s="15"/>
    </row>
    <row r="123" spans="1:12" ht="15.75" customHeight="1">
      <c r="A123" s="1">
        <v>88</v>
      </c>
      <c r="B123" s="7">
        <v>81</v>
      </c>
      <c r="C123" s="7"/>
      <c r="D123" s="5" t="s">
        <v>245</v>
      </c>
      <c r="E123" s="5"/>
      <c r="F123" s="5" t="s">
        <v>254</v>
      </c>
      <c r="I123" s="7" t="str">
        <f t="shared" si="1"/>
        <v>先生が相談にのってくれた_学級</v>
      </c>
      <c r="J123" s="1"/>
      <c r="K123" s="14" t="s">
        <v>255</v>
      </c>
      <c r="L123" s="15"/>
    </row>
    <row r="124" spans="1:12" ht="15.75" customHeight="1">
      <c r="A124" s="1">
        <v>89</v>
      </c>
      <c r="B124" s="7">
        <v>82</v>
      </c>
      <c r="C124" s="7"/>
      <c r="D124" s="5" t="s">
        <v>245</v>
      </c>
      <c r="E124" s="5"/>
      <c r="F124" s="5" t="s">
        <v>256</v>
      </c>
      <c r="I124" s="7" t="str">
        <f t="shared" si="1"/>
        <v>友達がよいところを認めてくれた_学級</v>
      </c>
      <c r="J124" s="1"/>
      <c r="K124" s="14" t="s">
        <v>257</v>
      </c>
      <c r="L124" s="15"/>
    </row>
    <row r="125" spans="1:12" ht="15.75" customHeight="1">
      <c r="A125" s="1">
        <v>90</v>
      </c>
      <c r="B125" s="7">
        <v>83</v>
      </c>
      <c r="C125" s="7"/>
      <c r="D125" s="5" t="s">
        <v>245</v>
      </c>
      <c r="E125" s="5"/>
      <c r="F125" s="5" t="s">
        <v>258</v>
      </c>
      <c r="I125" s="7" t="str">
        <f t="shared" si="1"/>
        <v>先生はわかるまで教えてくれた_学級</v>
      </c>
      <c r="J125" s="1"/>
      <c r="K125" s="14" t="s">
        <v>259</v>
      </c>
      <c r="L125" s="15"/>
    </row>
    <row r="126" spans="1:12" ht="15.75" customHeight="1">
      <c r="A126" s="1">
        <v>91</v>
      </c>
      <c r="B126" s="7"/>
      <c r="C126" s="7"/>
      <c r="D126" s="5"/>
      <c r="E126" s="5"/>
      <c r="F126" s="5" t="s">
        <v>260</v>
      </c>
      <c r="I126" s="7" t="str">
        <f t="shared" si="1"/>
        <v>学校での生活に満足していた_</v>
      </c>
      <c r="J126" s="1"/>
      <c r="K126" s="14" t="s">
        <v>1067</v>
      </c>
      <c r="L126" s="15"/>
    </row>
    <row r="127" spans="1:12" ht="15.75" customHeight="1">
      <c r="A127" s="1">
        <v>92</v>
      </c>
      <c r="B127" s="7"/>
      <c r="C127" s="7"/>
      <c r="D127" s="8"/>
      <c r="E127" s="8"/>
      <c r="F127" s="8" t="s">
        <v>261</v>
      </c>
      <c r="I127" s="7" t="str">
        <f t="shared" si="1"/>
        <v>昨年度の授業_</v>
      </c>
      <c r="J127" s="1"/>
      <c r="K127" s="14" t="s">
        <v>12</v>
      </c>
      <c r="L127" s="15"/>
    </row>
    <row r="128" spans="1:12" ht="15.75" customHeight="1">
      <c r="A128" s="1">
        <v>105</v>
      </c>
      <c r="B128" s="7"/>
      <c r="C128" s="7"/>
      <c r="D128" s="8"/>
      <c r="E128" s="8"/>
      <c r="F128" s="8" t="s">
        <v>262</v>
      </c>
      <c r="I128" s="7" t="str">
        <f t="shared" si="1"/>
        <v>家での生活_</v>
      </c>
      <c r="J128" s="1"/>
      <c r="K128" s="14" t="s">
        <v>12</v>
      </c>
      <c r="L128" s="15"/>
    </row>
    <row r="129" spans="1:12" ht="15.75" customHeight="1">
      <c r="A129" s="1">
        <v>106</v>
      </c>
      <c r="B129" s="7">
        <v>96</v>
      </c>
      <c r="C129" s="7"/>
      <c r="D129" s="5" t="s">
        <v>263</v>
      </c>
      <c r="E129" s="5"/>
      <c r="F129" s="5" t="s">
        <v>264</v>
      </c>
      <c r="I129" s="7" t="str">
        <f t="shared" si="1"/>
        <v>宿題をしている_生活</v>
      </c>
      <c r="J129" s="1"/>
      <c r="K129" s="14" t="s">
        <v>265</v>
      </c>
      <c r="L129" s="15"/>
    </row>
    <row r="130" spans="1:12" ht="15.75" customHeight="1">
      <c r="A130" s="1">
        <v>107</v>
      </c>
      <c r="B130" s="7">
        <v>97</v>
      </c>
      <c r="C130" s="7"/>
      <c r="D130" s="5" t="s">
        <v>263</v>
      </c>
      <c r="E130" s="5"/>
      <c r="F130" s="5" t="s">
        <v>266</v>
      </c>
      <c r="I130" s="7" t="str">
        <f t="shared" si="1"/>
        <v>家で予習・復習をしている_生活</v>
      </c>
      <c r="J130" s="1"/>
      <c r="K130" s="14" t="s">
        <v>267</v>
      </c>
      <c r="L130" s="15"/>
    </row>
    <row r="131" spans="1:12" ht="15.75" customHeight="1">
      <c r="A131" s="1">
        <v>108</v>
      </c>
      <c r="B131" s="7">
        <v>98</v>
      </c>
      <c r="C131" s="7"/>
      <c r="D131" s="5" t="s">
        <v>263</v>
      </c>
      <c r="E131" s="5"/>
      <c r="F131" s="5" t="s">
        <v>268</v>
      </c>
      <c r="I131" s="7" t="str">
        <f t="shared" si="1"/>
        <v>平日の勉強時間_生活</v>
      </c>
      <c r="J131" s="1"/>
      <c r="K131" s="14" t="s">
        <v>269</v>
      </c>
      <c r="L131" s="15"/>
    </row>
    <row r="132" spans="1:12" ht="15.75" customHeight="1">
      <c r="A132" s="1">
        <v>109</v>
      </c>
      <c r="B132" s="7">
        <v>99</v>
      </c>
      <c r="C132" s="7"/>
      <c r="D132" s="5" t="s">
        <v>263</v>
      </c>
      <c r="E132" s="5"/>
      <c r="F132" s="5" t="s">
        <v>270</v>
      </c>
      <c r="I132" s="7" t="str">
        <f t="shared" si="1"/>
        <v>土日の勉強時間_生活</v>
      </c>
      <c r="J132" s="1"/>
      <c r="K132" s="14" t="s">
        <v>271</v>
      </c>
      <c r="L132" s="15"/>
    </row>
    <row r="133" spans="1:12" ht="15.75" customHeight="1">
      <c r="A133" s="1">
        <v>110</v>
      </c>
      <c r="B133" s="7">
        <v>100</v>
      </c>
      <c r="C133" s="7"/>
      <c r="D133" s="5" t="s">
        <v>263</v>
      </c>
      <c r="E133" s="5"/>
      <c r="F133" s="5" t="s">
        <v>272</v>
      </c>
      <c r="I133" s="7" t="str">
        <f t="shared" si="1"/>
        <v>１週間の塾の時間_生活</v>
      </c>
      <c r="J133" s="1"/>
      <c r="K133" s="14" t="s">
        <v>273</v>
      </c>
      <c r="L133" s="15"/>
    </row>
    <row r="134" spans="1:12" ht="15.75" customHeight="1">
      <c r="A134" s="1">
        <v>111</v>
      </c>
      <c r="B134" s="7">
        <v>101</v>
      </c>
      <c r="C134" s="7"/>
      <c r="D134" s="5" t="s">
        <v>263</v>
      </c>
      <c r="E134" s="5"/>
      <c r="F134" s="5" t="s">
        <v>274</v>
      </c>
      <c r="I134" s="7" t="str">
        <f t="shared" si="1"/>
        <v>１カ月で読む本の量_生活</v>
      </c>
      <c r="J134" s="1"/>
      <c r="K134" s="14" t="s">
        <v>275</v>
      </c>
      <c r="L134" s="15"/>
    </row>
    <row r="135" spans="1:12" ht="15.75" customHeight="1">
      <c r="A135" s="1">
        <v>112</v>
      </c>
      <c r="B135" s="7">
        <v>102</v>
      </c>
      <c r="C135" s="7"/>
      <c r="D135" s="5" t="s">
        <v>263</v>
      </c>
      <c r="E135" s="5"/>
      <c r="F135" s="5" t="s">
        <v>276</v>
      </c>
      <c r="I135" s="7" t="str">
        <f t="shared" si="1"/>
        <v>家にある本の量_生活</v>
      </c>
      <c r="J135" s="1"/>
      <c r="K135" s="14" t="s">
        <v>277</v>
      </c>
      <c r="L135" s="15"/>
    </row>
    <row r="136" spans="1:12" ht="15.75" customHeight="1">
      <c r="A136" s="1">
        <v>113</v>
      </c>
      <c r="B136" s="7">
        <v>103</v>
      </c>
      <c r="C136" s="7"/>
      <c r="D136" s="5" t="s">
        <v>263</v>
      </c>
      <c r="E136" s="5"/>
      <c r="F136" s="5" t="s">
        <v>278</v>
      </c>
      <c r="I136" s="7" t="str">
        <f t="shared" si="1"/>
        <v>平日のゲーム時間_生活</v>
      </c>
      <c r="J136" s="1"/>
      <c r="K136" s="14" t="s">
        <v>279</v>
      </c>
      <c r="L136" s="15"/>
    </row>
    <row r="137" spans="1:12" ht="15.75" customHeight="1">
      <c r="A137" s="1">
        <v>114</v>
      </c>
      <c r="B137" s="7">
        <v>104</v>
      </c>
      <c r="C137" s="7"/>
      <c r="D137" s="5" t="s">
        <v>263</v>
      </c>
      <c r="E137" s="5"/>
      <c r="F137" s="5" t="s">
        <v>280</v>
      </c>
      <c r="I137" s="7" t="str">
        <f t="shared" si="1"/>
        <v>ゲームの約束_生活</v>
      </c>
      <c r="J137" s="1"/>
      <c r="K137" s="14" t="s">
        <v>281</v>
      </c>
      <c r="L137" s="15"/>
    </row>
    <row r="138" spans="1:12" ht="15.75" customHeight="1">
      <c r="A138" s="1">
        <v>115</v>
      </c>
      <c r="B138" s="7">
        <v>105</v>
      </c>
      <c r="C138" s="7"/>
      <c r="D138" s="5" t="s">
        <v>263</v>
      </c>
      <c r="E138" s="5"/>
      <c r="F138" s="5" t="s">
        <v>282</v>
      </c>
      <c r="I138" s="7" t="str">
        <f t="shared" ref="I138:I191" si="2">F138&amp;"_"&amp;D138</f>
        <v>平日の携帯時間_生活</v>
      </c>
      <c r="J138" s="1"/>
      <c r="K138" s="14" t="s">
        <v>283</v>
      </c>
      <c r="L138" s="15"/>
    </row>
    <row r="139" spans="1:12" ht="15.75" customHeight="1">
      <c r="A139" s="1">
        <v>116</v>
      </c>
      <c r="B139" s="7">
        <v>106</v>
      </c>
      <c r="C139" s="7"/>
      <c r="D139" s="5" t="s">
        <v>263</v>
      </c>
      <c r="E139" s="5"/>
      <c r="F139" s="5" t="s">
        <v>284</v>
      </c>
      <c r="I139" s="7" t="str">
        <f t="shared" si="2"/>
        <v>携帯の約束_生活</v>
      </c>
      <c r="J139" s="1"/>
      <c r="K139" s="14" t="s">
        <v>285</v>
      </c>
      <c r="L139" s="15"/>
    </row>
    <row r="140" spans="1:12" ht="15.75" customHeight="1">
      <c r="A140" s="1">
        <v>117</v>
      </c>
      <c r="B140" s="7">
        <v>107</v>
      </c>
      <c r="C140" s="7"/>
      <c r="D140" s="5" t="s">
        <v>263</v>
      </c>
      <c r="E140" s="5"/>
      <c r="F140" s="5" t="s">
        <v>286</v>
      </c>
      <c r="I140" s="7" t="str">
        <f t="shared" si="2"/>
        <v>学校の話しを家でする_生活</v>
      </c>
      <c r="J140" s="1"/>
      <c r="K140" s="14" t="s">
        <v>287</v>
      </c>
      <c r="L140" s="15"/>
    </row>
    <row r="141" spans="1:12" ht="15.75" customHeight="1">
      <c r="A141" s="1">
        <v>118</v>
      </c>
      <c r="B141" s="7">
        <v>108</v>
      </c>
      <c r="C141" s="7"/>
      <c r="D141" s="5" t="s">
        <v>263</v>
      </c>
      <c r="E141" s="5"/>
      <c r="F141" s="5" t="s">
        <v>288</v>
      </c>
      <c r="I141" s="7" t="str">
        <f t="shared" si="2"/>
        <v>地域で大人と関わる_生活</v>
      </c>
      <c r="J141" s="1"/>
      <c r="K141" s="14" t="s">
        <v>289</v>
      </c>
      <c r="L141" s="15"/>
    </row>
    <row r="142" spans="1:12" ht="15.75" customHeight="1">
      <c r="A142" s="1">
        <v>119</v>
      </c>
      <c r="B142" s="7"/>
      <c r="C142" s="7"/>
      <c r="D142" s="8"/>
      <c r="E142" s="8"/>
      <c r="F142" s="8" t="s">
        <v>290</v>
      </c>
      <c r="I142" s="7" t="str">
        <f t="shared" si="2"/>
        <v>生活の様子_</v>
      </c>
      <c r="J142" s="1"/>
      <c r="K142" s="14" t="s">
        <v>12</v>
      </c>
      <c r="L142" s="15"/>
    </row>
    <row r="143" spans="1:12" ht="15.75" customHeight="1">
      <c r="A143" s="1">
        <v>120</v>
      </c>
      <c r="B143" s="7">
        <v>109</v>
      </c>
      <c r="C143" s="7"/>
      <c r="D143" s="5" t="s">
        <v>291</v>
      </c>
      <c r="E143" s="5"/>
      <c r="F143" s="5" t="s">
        <v>292</v>
      </c>
      <c r="I143" s="7" t="str">
        <f t="shared" si="2"/>
        <v>登下校時刻を守る_３達</v>
      </c>
      <c r="J143" s="1"/>
      <c r="K143" s="14" t="s">
        <v>293</v>
      </c>
      <c r="L143" s="15"/>
    </row>
    <row r="144" spans="1:12" ht="15.75" customHeight="1">
      <c r="A144" s="1">
        <v>121</v>
      </c>
      <c r="B144" s="7">
        <v>110</v>
      </c>
      <c r="C144" s="7"/>
      <c r="D144" s="5" t="s">
        <v>291</v>
      </c>
      <c r="E144" s="6"/>
      <c r="F144" s="5" t="s">
        <v>294</v>
      </c>
      <c r="I144" s="7" t="str">
        <f t="shared" si="2"/>
        <v>授業開始時刻を守る_３達</v>
      </c>
      <c r="J144" s="1"/>
      <c r="K144" s="14" t="s">
        <v>295</v>
      </c>
      <c r="L144" s="15"/>
    </row>
    <row r="145" spans="1:13" ht="15.75" customHeight="1">
      <c r="A145" s="1">
        <v>122</v>
      </c>
      <c r="B145" s="7">
        <v>111</v>
      </c>
      <c r="C145" s="7"/>
      <c r="D145" s="5" t="s">
        <v>291</v>
      </c>
      <c r="E145" s="6"/>
      <c r="F145" s="5" t="s">
        <v>296</v>
      </c>
      <c r="I145" s="7" t="str">
        <f t="shared" si="2"/>
        <v>脱いだ履物のかかとをそろえる_３達</v>
      </c>
      <c r="J145" s="1"/>
      <c r="K145" s="14" t="s">
        <v>297</v>
      </c>
      <c r="L145" s="15"/>
    </row>
    <row r="146" spans="1:13" ht="15.75" customHeight="1">
      <c r="A146" s="1">
        <v>123</v>
      </c>
      <c r="B146" s="7">
        <v>112</v>
      </c>
      <c r="C146" s="7"/>
      <c r="D146" s="5" t="s">
        <v>291</v>
      </c>
      <c r="E146" s="6"/>
      <c r="F146" s="5" t="s">
        <v>298</v>
      </c>
      <c r="I146" s="7" t="str">
        <f t="shared" si="2"/>
        <v>身の回りの整理整頓ができる_３達</v>
      </c>
      <c r="J146" s="1"/>
      <c r="K146" s="14" t="s">
        <v>299</v>
      </c>
      <c r="L146" s="15"/>
    </row>
    <row r="147" spans="1:13" ht="15.75" customHeight="1">
      <c r="A147" s="1">
        <v>124</v>
      </c>
      <c r="B147" s="7">
        <v>113</v>
      </c>
      <c r="C147" s="7"/>
      <c r="D147" s="5" t="s">
        <v>291</v>
      </c>
      <c r="E147" s="6"/>
      <c r="F147" s="5" t="s">
        <v>300</v>
      </c>
      <c r="I147" s="7" t="str">
        <f t="shared" si="2"/>
        <v>誰に対しても進んであいさつができる_３達</v>
      </c>
      <c r="J147" s="1"/>
      <c r="K147" s="14" t="s">
        <v>301</v>
      </c>
      <c r="L147" s="15"/>
    </row>
    <row r="148" spans="1:13" ht="15.75" customHeight="1">
      <c r="A148" s="1">
        <v>125</v>
      </c>
      <c r="B148" s="7">
        <v>114</v>
      </c>
      <c r="C148" s="7"/>
      <c r="D148" s="5" t="s">
        <v>291</v>
      </c>
      <c r="E148" s="6"/>
      <c r="F148" s="5" t="s">
        <v>302</v>
      </c>
      <c r="I148" s="7" t="str">
        <f t="shared" si="2"/>
        <v>呼ばれたら、はいと返事ができる_３達</v>
      </c>
      <c r="J148" s="1"/>
      <c r="K148" s="14" t="s">
        <v>303</v>
      </c>
      <c r="L148" s="15"/>
    </row>
    <row r="149" spans="1:13" ht="15.75" customHeight="1">
      <c r="A149" s="1">
        <v>126</v>
      </c>
      <c r="B149" s="7">
        <v>115</v>
      </c>
      <c r="C149" s="7"/>
      <c r="D149" s="5" t="s">
        <v>291</v>
      </c>
      <c r="E149" s="6"/>
      <c r="F149" s="5" t="s">
        <v>304</v>
      </c>
      <c r="I149" s="7" t="str">
        <f t="shared" si="2"/>
        <v>正しい言葉遣いができる_３達</v>
      </c>
      <c r="J149" s="1"/>
      <c r="K149" s="14" t="s">
        <v>305</v>
      </c>
      <c r="L149" s="15"/>
    </row>
    <row r="150" spans="1:13" ht="15.75" customHeight="1">
      <c r="A150" s="1">
        <v>127</v>
      </c>
      <c r="B150" s="7">
        <v>116</v>
      </c>
      <c r="C150" s="7"/>
      <c r="D150" s="5" t="s">
        <v>291</v>
      </c>
      <c r="E150" s="6"/>
      <c r="F150" s="5" t="s">
        <v>306</v>
      </c>
      <c r="I150" s="7" t="str">
        <f t="shared" si="2"/>
        <v>やさしい言葉遣いができる_３達</v>
      </c>
      <c r="J150" s="1"/>
      <c r="K150" s="14" t="s">
        <v>307</v>
      </c>
      <c r="L150" s="15"/>
      <c r="M150"/>
    </row>
    <row r="151" spans="1:13" ht="15.75" customHeight="1">
      <c r="A151" s="1">
        <v>128</v>
      </c>
      <c r="B151" s="7">
        <v>117</v>
      </c>
      <c r="C151" s="7"/>
      <c r="D151" s="5" t="s">
        <v>291</v>
      </c>
      <c r="E151" s="6"/>
      <c r="F151" s="5" t="s">
        <v>308</v>
      </c>
      <c r="I151" s="7" t="str">
        <f t="shared" si="2"/>
        <v>授業準備をして授業に臨める_３達</v>
      </c>
      <c r="J151" s="1"/>
      <c r="K151" s="14" t="s">
        <v>309</v>
      </c>
      <c r="L151" s="15"/>
    </row>
    <row r="152" spans="1:13" ht="15.75" customHeight="1">
      <c r="A152" s="1">
        <v>129</v>
      </c>
      <c r="B152" s="7">
        <v>118</v>
      </c>
      <c r="C152" s="7"/>
      <c r="D152" s="5" t="s">
        <v>291</v>
      </c>
      <c r="E152" s="6"/>
      <c r="F152" s="5" t="s">
        <v>310</v>
      </c>
      <c r="I152" s="7" t="str">
        <f t="shared" si="2"/>
        <v>発表をきく、発表をすることができる_３達</v>
      </c>
      <c r="J152" s="1"/>
      <c r="K152" s="14" t="s">
        <v>311</v>
      </c>
      <c r="L152" s="15"/>
      <c r="M152"/>
    </row>
    <row r="153" spans="1:13" ht="15.75" customHeight="1">
      <c r="A153" s="1">
        <v>130</v>
      </c>
      <c r="B153" s="7">
        <v>119</v>
      </c>
      <c r="C153" s="7"/>
      <c r="D153" s="5" t="s">
        <v>291</v>
      </c>
      <c r="E153" s="6"/>
      <c r="F153" s="5" t="s">
        <v>312</v>
      </c>
      <c r="I153" s="7" t="str">
        <f t="shared" si="2"/>
        <v>集会で静かにし、姿勢を正すことができる_３達</v>
      </c>
      <c r="J153" s="1"/>
      <c r="K153" s="14" t="s">
        <v>313</v>
      </c>
      <c r="L153" s="15"/>
      <c r="M153"/>
    </row>
    <row r="154" spans="1:13" ht="15.75" customHeight="1">
      <c r="A154" s="1">
        <v>131</v>
      </c>
      <c r="B154" s="7">
        <v>120</v>
      </c>
      <c r="C154" s="7"/>
      <c r="D154" s="5" t="s">
        <v>291</v>
      </c>
      <c r="E154" s="6"/>
      <c r="F154" s="5" t="s">
        <v>314</v>
      </c>
      <c r="I154" s="7" t="str">
        <f t="shared" si="2"/>
        <v>学校をきれいにすることができる_３達</v>
      </c>
      <c r="J154" s="1"/>
      <c r="K154" s="14" t="s">
        <v>315</v>
      </c>
      <c r="L154" s="15"/>
      <c r="M154"/>
    </row>
    <row r="155" spans="1:13" ht="15.75" customHeight="1">
      <c r="A155" s="1">
        <v>132</v>
      </c>
      <c r="B155" s="7"/>
      <c r="C155" s="7"/>
      <c r="D155" s="8"/>
      <c r="E155" s="9"/>
      <c r="F155" s="8" t="s">
        <v>316</v>
      </c>
      <c r="I155" s="7" t="str">
        <f t="shared" si="2"/>
        <v>学校での勉強_</v>
      </c>
      <c r="J155" s="1"/>
      <c r="K155" s="14"/>
      <c r="L155" s="15"/>
      <c r="M155"/>
    </row>
    <row r="156" spans="1:13" ht="15.75" customHeight="1">
      <c r="A156" s="1">
        <v>141</v>
      </c>
      <c r="B156" s="7"/>
      <c r="C156" s="7"/>
      <c r="D156" s="8"/>
      <c r="E156" s="9"/>
      <c r="F156" s="8" t="s">
        <v>317</v>
      </c>
      <c r="I156" s="7" t="str">
        <f t="shared" si="2"/>
        <v>教科に関する調査_</v>
      </c>
      <c r="J156" s="1"/>
      <c r="K156" s="14"/>
      <c r="L156" s="15"/>
      <c r="M156"/>
    </row>
    <row r="157" spans="1:13" ht="15.75" customHeight="1">
      <c r="A157" s="1">
        <v>142</v>
      </c>
      <c r="B157" s="7"/>
      <c r="C157" s="7"/>
      <c r="D157" s="5"/>
      <c r="E157" s="6"/>
      <c r="F157" s="5" t="s">
        <v>318</v>
      </c>
      <c r="I157" s="7" t="str">
        <f t="shared" si="2"/>
        <v>国語の調査時間はあまった（十分だった）_</v>
      </c>
      <c r="J157" s="1"/>
      <c r="K157" s="14" t="s">
        <v>1070</v>
      </c>
      <c r="L157" s="15"/>
      <c r="M157"/>
    </row>
    <row r="158" spans="1:13" ht="15.75" customHeight="1">
      <c r="A158" s="1">
        <v>143</v>
      </c>
      <c r="B158" s="7"/>
      <c r="C158" s="7"/>
      <c r="D158" s="5"/>
      <c r="E158" s="6"/>
      <c r="F158" s="5" t="s">
        <v>319</v>
      </c>
      <c r="I158" s="7" t="str">
        <f t="shared" si="2"/>
        <v>国語の調査内容はやさしかった_</v>
      </c>
      <c r="J158" s="1"/>
      <c r="K158" s="14" t="s">
        <v>1071</v>
      </c>
      <c r="L158" s="15"/>
      <c r="M158"/>
    </row>
    <row r="159" spans="1:13" ht="15.75" customHeight="1">
      <c r="A159" s="1">
        <v>144</v>
      </c>
      <c r="B159" s="7"/>
      <c r="C159" s="7"/>
      <c r="D159" s="5"/>
      <c r="E159" s="6"/>
      <c r="F159" s="5" t="s">
        <v>320</v>
      </c>
      <c r="I159" s="7" t="str">
        <f t="shared" si="2"/>
        <v>算数・数学の調査時間はあまった（十分だった）_</v>
      </c>
      <c r="J159" s="1"/>
      <c r="K159" s="14" t="s">
        <v>1072</v>
      </c>
      <c r="L159" s="15"/>
      <c r="M159"/>
    </row>
    <row r="160" spans="1:13" ht="15.75" customHeight="1">
      <c r="A160" s="1">
        <v>145</v>
      </c>
      <c r="B160" s="7"/>
      <c r="C160" s="7"/>
      <c r="D160" s="5"/>
      <c r="E160" s="6"/>
      <c r="F160" s="5" t="s">
        <v>321</v>
      </c>
      <c r="I160" s="7" t="str">
        <f t="shared" si="2"/>
        <v>算数・数学の調査内容はやさしかった_</v>
      </c>
      <c r="J160" s="1"/>
      <c r="K160" s="14" t="s">
        <v>1073</v>
      </c>
      <c r="L160" s="15"/>
      <c r="M160"/>
    </row>
    <row r="161" spans="1:13" ht="15.75" customHeight="1">
      <c r="A161" s="1">
        <v>146</v>
      </c>
      <c r="B161" s="7"/>
      <c r="C161" s="7"/>
      <c r="D161" s="5"/>
      <c r="E161" s="6"/>
      <c r="F161" s="5" t="s">
        <v>322</v>
      </c>
      <c r="I161" s="7" t="str">
        <f t="shared" si="2"/>
        <v>英語の調査時間はあまった（十分だった）_</v>
      </c>
      <c r="J161" s="1"/>
      <c r="K161" s="14" t="s">
        <v>1074</v>
      </c>
      <c r="L161" s="15"/>
      <c r="M161"/>
    </row>
    <row r="162" spans="1:13" ht="15.75" customHeight="1">
      <c r="A162" s="1">
        <v>147</v>
      </c>
      <c r="B162" s="7"/>
      <c r="C162" s="7"/>
      <c r="D162" s="5"/>
      <c r="E162" s="6"/>
      <c r="F162" s="5" t="s">
        <v>323</v>
      </c>
      <c r="I162" s="7" t="str">
        <f t="shared" si="2"/>
        <v>英語の調査内容はやさしかった_</v>
      </c>
      <c r="J162" s="1"/>
      <c r="K162" s="14" t="s">
        <v>1075</v>
      </c>
      <c r="L162" s="15"/>
      <c r="M162"/>
    </row>
    <row r="163" spans="1:13" ht="15.75" customHeight="1">
      <c r="A163" s="1">
        <v>148</v>
      </c>
      <c r="B163" s="7"/>
      <c r="C163" s="7"/>
      <c r="D163" s="8"/>
      <c r="E163" s="9"/>
      <c r="F163" s="8" t="s">
        <v>324</v>
      </c>
      <c r="I163" s="7" t="str">
        <f t="shared" si="2"/>
        <v>あなた自身_</v>
      </c>
      <c r="J163" s="1"/>
      <c r="K163" s="14"/>
      <c r="L163" s="15"/>
      <c r="M163"/>
    </row>
    <row r="164" spans="1:13" ht="15.75" customHeight="1">
      <c r="A164" s="1">
        <v>149</v>
      </c>
      <c r="B164" s="7">
        <v>129</v>
      </c>
      <c r="C164" s="7"/>
      <c r="D164" s="5"/>
      <c r="E164" s="5"/>
      <c r="F164" s="5" t="s">
        <v>325</v>
      </c>
      <c r="I164" s="7" t="str">
        <f t="shared" si="2"/>
        <v>生まれた月_</v>
      </c>
      <c r="J164" s="1"/>
      <c r="K164" s="14" t="s">
        <v>326</v>
      </c>
      <c r="L164" s="15"/>
      <c r="M164" s="1" t="s">
        <v>1065</v>
      </c>
    </row>
    <row r="165" spans="1:13">
      <c r="B165" s="7">
        <v>130</v>
      </c>
      <c r="C165" s="7"/>
      <c r="D165" s="7"/>
      <c r="E165" s="7"/>
      <c r="F165" s="72" t="s">
        <v>948</v>
      </c>
      <c r="I165" s="7" t="str">
        <f t="shared" si="2"/>
        <v>調査実施科目でどれが好きか_</v>
      </c>
      <c r="K165" s="14" t="s">
        <v>1039</v>
      </c>
      <c r="L165" s="15"/>
    </row>
    <row r="166" spans="1:13" ht="15.75" customHeight="1">
      <c r="A166" s="1">
        <v>150</v>
      </c>
      <c r="B166" s="4"/>
      <c r="C166" s="7"/>
      <c r="D166" s="27"/>
      <c r="E166" s="28"/>
      <c r="F166" s="28"/>
      <c r="I166" s="7" t="str">
        <f t="shared" si="2"/>
        <v>_</v>
      </c>
      <c r="J166" s="1"/>
      <c r="K166" s="29"/>
      <c r="L166" s="30"/>
      <c r="M166"/>
    </row>
    <row r="167" spans="1:13" ht="20">
      <c r="B167" s="37" t="s">
        <v>1010</v>
      </c>
      <c r="C167" s="54"/>
      <c r="D167" s="150" t="s">
        <v>1009</v>
      </c>
      <c r="E167" s="98"/>
      <c r="F167" s="153" t="s">
        <v>983</v>
      </c>
      <c r="I167" s="7" t="str">
        <f t="shared" si="2"/>
        <v>自分のものをほかの人といっしょに使います_BIG5</v>
      </c>
      <c r="K167" s="154" t="s">
        <v>1040</v>
      </c>
      <c r="L167" s="154"/>
    </row>
    <row r="168" spans="1:13" ht="20">
      <c r="B168" s="37" t="s">
        <v>1011</v>
      </c>
      <c r="C168" s="54"/>
      <c r="D168" s="150" t="s">
        <v>1009</v>
      </c>
      <c r="E168" s="98"/>
      <c r="F168" s="153" t="s">
        <v>984</v>
      </c>
      <c r="I168" s="7" t="str">
        <f t="shared" si="2"/>
        <v>ちょっとしたことでも，気になってそわそわします_BIG5</v>
      </c>
      <c r="K168" s="154" t="s">
        <v>1041</v>
      </c>
      <c r="L168" s="154"/>
    </row>
    <row r="169" spans="1:13" ht="20">
      <c r="B169" s="37" t="s">
        <v>1012</v>
      </c>
      <c r="C169" s="54"/>
      <c r="D169" s="150" t="s">
        <v>1008</v>
      </c>
      <c r="E169" s="98"/>
      <c r="F169" s="153" t="s">
        <v>985</v>
      </c>
      <c r="I169" s="7" t="str">
        <f t="shared" si="2"/>
        <v>いろいろなことを知っています_BIG5</v>
      </c>
      <c r="K169" s="154" t="s">
        <v>1042</v>
      </c>
      <c r="L169" s="154"/>
    </row>
    <row r="170" spans="1:13" ht="20">
      <c r="B170" s="37" t="s">
        <v>1013</v>
      </c>
      <c r="C170" s="54"/>
      <c r="D170" s="150" t="s">
        <v>1008</v>
      </c>
      <c r="E170" s="98"/>
      <c r="F170" s="153" t="s">
        <v>986</v>
      </c>
      <c r="I170" s="7" t="str">
        <f t="shared" si="2"/>
        <v>きげんがわるいことが多いです_BIG5</v>
      </c>
      <c r="K170" s="154" t="s">
        <v>1043</v>
      </c>
      <c r="L170" s="154"/>
    </row>
    <row r="171" spans="1:13" ht="20">
      <c r="B171" s="37" t="s">
        <v>1014</v>
      </c>
      <c r="C171" s="54"/>
      <c r="D171" s="150" t="s">
        <v>1008</v>
      </c>
      <c r="E171" s="98"/>
      <c r="F171" s="153" t="s">
        <v>987</v>
      </c>
      <c r="I171" s="7" t="str">
        <f t="shared" si="2"/>
        <v>ほかの人ときょうそうするのはすきです_BIG5</v>
      </c>
      <c r="K171" s="154" t="s">
        <v>1044</v>
      </c>
      <c r="L171" s="154"/>
    </row>
    <row r="172" spans="1:13" ht="20">
      <c r="B172" s="37" t="s">
        <v>1015</v>
      </c>
      <c r="C172" s="54"/>
      <c r="D172" s="150" t="s">
        <v>1008</v>
      </c>
      <c r="E172" s="98"/>
      <c r="F172" s="153" t="s">
        <v>988</v>
      </c>
      <c r="I172" s="7" t="str">
        <f t="shared" si="2"/>
        <v>学校で勉強する内ようはすらすらと理かいすることができます_BIG5</v>
      </c>
      <c r="K172" s="154" t="s">
        <v>1045</v>
      </c>
      <c r="L172" s="154"/>
    </row>
    <row r="173" spans="1:13" ht="20">
      <c r="B173" s="37" t="s">
        <v>1016</v>
      </c>
      <c r="C173" s="54"/>
      <c r="D173" s="150" t="s">
        <v>1008</v>
      </c>
      <c r="E173" s="98"/>
      <c r="F173" s="153" t="s">
        <v>989</v>
      </c>
      <c r="I173" s="7" t="str">
        <f t="shared" si="2"/>
        <v>かっぱつにうごき回るのがすきです_BIG5</v>
      </c>
      <c r="K173" s="154" t="s">
        <v>1046</v>
      </c>
      <c r="L173" s="154"/>
    </row>
    <row r="174" spans="1:13" ht="20">
      <c r="B174" s="37" t="s">
        <v>1017</v>
      </c>
      <c r="C174" s="54"/>
      <c r="D174" s="150" t="s">
        <v>1008</v>
      </c>
      <c r="E174" s="98"/>
      <c r="F174" s="153" t="s">
        <v>990</v>
      </c>
      <c r="I174" s="7" t="str">
        <f t="shared" si="2"/>
        <v>先生のしつ問には正しく答えることができます_BIG5</v>
      </c>
      <c r="K174" s="154" t="s">
        <v>1047</v>
      </c>
      <c r="L174" s="154"/>
    </row>
    <row r="175" spans="1:13" ht="20">
      <c r="B175" s="37" t="s">
        <v>1018</v>
      </c>
      <c r="C175" s="54"/>
      <c r="D175" s="150" t="s">
        <v>1008</v>
      </c>
      <c r="E175" s="98"/>
      <c r="F175" s="153" t="s">
        <v>991</v>
      </c>
      <c r="I175" s="7" t="str">
        <f t="shared" si="2"/>
        <v>もしだれかが自分にたいしてよくないことをしても，その人をゆるします_BIG5</v>
      </c>
      <c r="K175" s="154" t="s">
        <v>1048</v>
      </c>
      <c r="L175" s="154"/>
    </row>
    <row r="176" spans="1:13" ht="20">
      <c r="B176" s="37" t="s">
        <v>1019</v>
      </c>
      <c r="C176" s="54"/>
      <c r="D176" s="150" t="s">
        <v>1008</v>
      </c>
      <c r="E176" s="98"/>
      <c r="F176" s="153" t="s">
        <v>992</v>
      </c>
      <c r="I176" s="7" t="str">
        <f t="shared" si="2"/>
        <v>宿題が終わったとき，ちゃんとできたかどうか何度もかくにんをします_BIG5</v>
      </c>
      <c r="K176" s="154" t="s">
        <v>1049</v>
      </c>
      <c r="L176" s="154"/>
    </row>
    <row r="177" spans="2:12" ht="20">
      <c r="B177" s="37" t="s">
        <v>1020</v>
      </c>
      <c r="C177" s="54"/>
      <c r="D177" s="150" t="s">
        <v>1008</v>
      </c>
      <c r="E177" s="98"/>
      <c r="F177" s="153" t="s">
        <v>993</v>
      </c>
      <c r="I177" s="7" t="str">
        <f t="shared" si="2"/>
        <v>ルールやじゅん番は守ります_BIG5</v>
      </c>
      <c r="K177" s="154" t="s">
        <v>1050</v>
      </c>
      <c r="L177" s="154"/>
    </row>
    <row r="178" spans="2:12" ht="20">
      <c r="B178" s="37" t="s">
        <v>1021</v>
      </c>
      <c r="C178" s="54"/>
      <c r="D178" s="150" t="s">
        <v>1008</v>
      </c>
      <c r="E178" s="98"/>
      <c r="F178" s="153" t="s">
        <v>994</v>
      </c>
      <c r="I178" s="7" t="str">
        <f t="shared" si="2"/>
        <v>はらを立てやすいせいかくです_BIG5</v>
      </c>
      <c r="K178" s="154" t="s">
        <v>1051</v>
      </c>
      <c r="L178" s="154"/>
    </row>
    <row r="179" spans="2:12" ht="20">
      <c r="B179" s="37" t="s">
        <v>1022</v>
      </c>
      <c r="C179" s="54"/>
      <c r="D179" s="150" t="s">
        <v>1008</v>
      </c>
      <c r="E179" s="98"/>
      <c r="F179" s="153" t="s">
        <v>995</v>
      </c>
      <c r="I179" s="7" t="str">
        <f t="shared" si="2"/>
        <v>先生がなにかについてせつ明をしているとき，それをすぐに理かいします_BIG5</v>
      </c>
      <c r="K179" s="154" t="s">
        <v>1052</v>
      </c>
      <c r="L179" s="154"/>
    </row>
    <row r="180" spans="2:12" ht="20">
      <c r="B180" s="37" t="s">
        <v>1023</v>
      </c>
      <c r="C180" s="54"/>
      <c r="D180" s="150" t="s">
        <v>1008</v>
      </c>
      <c r="E180" s="98"/>
      <c r="F180" s="153" t="s">
        <v>996</v>
      </c>
      <c r="I180" s="7" t="str">
        <f t="shared" si="2"/>
        <v>じぶんの部屋やつくえのまわりはちらかっています_BIG5</v>
      </c>
      <c r="K180" s="154" t="s">
        <v>1053</v>
      </c>
      <c r="L180" s="154"/>
    </row>
    <row r="181" spans="2:12" ht="20">
      <c r="B181" s="37" t="s">
        <v>1024</v>
      </c>
      <c r="C181" s="54"/>
      <c r="D181" s="150" t="s">
        <v>1008</v>
      </c>
      <c r="E181" s="98"/>
      <c r="F181" s="153" t="s">
        <v>997</v>
      </c>
      <c r="I181" s="7" t="str">
        <f t="shared" si="2"/>
        <v>ほかの人たちのことをしんじています_BIG5</v>
      </c>
      <c r="K181" s="154" t="s">
        <v>1054</v>
      </c>
      <c r="L181" s="154"/>
    </row>
    <row r="182" spans="2:12" ht="20">
      <c r="B182" s="37" t="s">
        <v>1025</v>
      </c>
      <c r="C182" s="54"/>
      <c r="D182" s="150" t="s">
        <v>1008</v>
      </c>
      <c r="E182" s="98"/>
      <c r="F182" s="153" t="s">
        <v>998</v>
      </c>
      <c r="I182" s="7" t="str">
        <f t="shared" si="2"/>
        <v>学校で使うものはきちんと整理しておくほうです_BIG5</v>
      </c>
      <c r="K182" s="154" t="s">
        <v>1055</v>
      </c>
      <c r="L182" s="154"/>
    </row>
    <row r="183" spans="2:12" ht="20">
      <c r="B183" s="37" t="s">
        <v>1026</v>
      </c>
      <c r="C183" s="54"/>
      <c r="D183" s="150" t="s">
        <v>1008</v>
      </c>
      <c r="E183" s="98"/>
      <c r="F183" s="153" t="s">
        <v>999</v>
      </c>
      <c r="I183" s="7" t="str">
        <f t="shared" si="2"/>
        <v>カッとなって落ち着いていられないことが多いです_BIG5</v>
      </c>
      <c r="K183" s="154" t="s">
        <v>1056</v>
      </c>
      <c r="L183" s="154"/>
    </row>
    <row r="184" spans="2:12" ht="20">
      <c r="B184" s="37" t="s">
        <v>1027</v>
      </c>
      <c r="C184" s="54"/>
      <c r="D184" s="150" t="s">
        <v>1008</v>
      </c>
      <c r="E184" s="98"/>
      <c r="F184" s="153" t="s">
        <v>1000</v>
      </c>
      <c r="I184" s="7" t="str">
        <f t="shared" si="2"/>
        <v>自分のことをきらっている人にもやさしくします_BIG5</v>
      </c>
      <c r="K184" s="154" t="s">
        <v>1057</v>
      </c>
      <c r="L184" s="154"/>
    </row>
    <row r="185" spans="2:12" ht="20">
      <c r="B185" s="37" t="s">
        <v>1028</v>
      </c>
      <c r="C185" s="54"/>
      <c r="D185" s="150" t="s">
        <v>1008</v>
      </c>
      <c r="E185" s="98"/>
      <c r="F185" s="153" t="s">
        <v>1001</v>
      </c>
      <c r="I185" s="7" t="str">
        <f t="shared" si="2"/>
        <v>宿題を終わらせてから，遊びます_BIG5</v>
      </c>
      <c r="K185" s="154" t="s">
        <v>1058</v>
      </c>
      <c r="L185" s="154"/>
    </row>
    <row r="186" spans="2:12" ht="20">
      <c r="B186" s="37" t="s">
        <v>1029</v>
      </c>
      <c r="C186" s="54"/>
      <c r="D186" s="150" t="s">
        <v>1008</v>
      </c>
      <c r="E186" s="98"/>
      <c r="F186" s="153" t="s">
        <v>1002</v>
      </c>
      <c r="I186" s="7" t="str">
        <f t="shared" si="2"/>
        <v>じょうだんを言うのはすきです_BIG5</v>
      </c>
      <c r="K186" s="154" t="s">
        <v>1059</v>
      </c>
      <c r="L186" s="154"/>
    </row>
    <row r="187" spans="2:12" ht="20">
      <c r="B187" s="37" t="s">
        <v>1030</v>
      </c>
      <c r="C187" s="54"/>
      <c r="D187" s="150" t="s">
        <v>1008</v>
      </c>
      <c r="E187" s="98"/>
      <c r="F187" s="153" t="s">
        <v>1003</v>
      </c>
      <c r="I187" s="7" t="str">
        <f t="shared" si="2"/>
        <v>すぐに友だちをつくることができます_BIG5</v>
      </c>
      <c r="K187" s="154" t="s">
        <v>1060</v>
      </c>
      <c r="L187" s="154"/>
    </row>
    <row r="188" spans="2:12" ht="20">
      <c r="B188" s="37" t="s">
        <v>1031</v>
      </c>
      <c r="C188" s="54"/>
      <c r="D188" s="150" t="s">
        <v>1008</v>
      </c>
      <c r="E188" s="98"/>
      <c r="F188" s="153" t="s">
        <v>1004</v>
      </c>
      <c r="I188" s="7" t="str">
        <f t="shared" si="2"/>
        <v>ちょっとしたことでも心配になります_BIG5</v>
      </c>
      <c r="K188" s="154" t="s">
        <v>1061</v>
      </c>
      <c r="L188" s="154"/>
    </row>
    <row r="189" spans="2:12" ht="20">
      <c r="B189" s="37" t="s">
        <v>1032</v>
      </c>
      <c r="C189" s="54"/>
      <c r="D189" s="150" t="s">
        <v>1008</v>
      </c>
      <c r="E189" s="98"/>
      <c r="F189" s="153" t="s">
        <v>1005</v>
      </c>
      <c r="I189" s="7" t="str">
        <f t="shared" si="2"/>
        <v>すぐにものごとを理かいすることができます_BIG5</v>
      </c>
      <c r="K189" s="154" t="s">
        <v>1062</v>
      </c>
      <c r="L189" s="154"/>
    </row>
    <row r="190" spans="2:12" ht="20">
      <c r="B190" s="37" t="s">
        <v>1033</v>
      </c>
      <c r="C190" s="54"/>
      <c r="D190" s="150" t="s">
        <v>1008</v>
      </c>
      <c r="E190" s="98"/>
      <c r="F190" s="153" t="s">
        <v>1006</v>
      </c>
      <c r="I190" s="7" t="str">
        <f t="shared" si="2"/>
        <v>しあわせで元気いっぱいです_BIG5</v>
      </c>
      <c r="K190" s="154" t="s">
        <v>1063</v>
      </c>
      <c r="L190" s="154"/>
    </row>
    <row r="191" spans="2:12" ht="20">
      <c r="B191" s="37" t="s">
        <v>1034</v>
      </c>
      <c r="C191" s="54"/>
      <c r="D191" s="150" t="s">
        <v>1008</v>
      </c>
      <c r="E191" s="98"/>
      <c r="F191" s="153" t="s">
        <v>1007</v>
      </c>
      <c r="I191" s="7" t="str">
        <f t="shared" si="2"/>
        <v>ほかの人に自分のものを使わせてあげます_BIG5</v>
      </c>
      <c r="K191" s="154" t="s">
        <v>1064</v>
      </c>
      <c r="L191" s="154"/>
    </row>
  </sheetData>
  <phoneticPr fontId="2"/>
  <pageMargins left="0.65" right="0.44" top="0.28000000000000003" bottom="0.37" header="0.31496062992125984" footer="0.31496062992125984"/>
  <pageSetup paperSize="8" scale="5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22C07-7BFA-D348-8030-F63266F1D71A}">
  <sheetPr>
    <pageSetUpPr fitToPage="1"/>
  </sheetPr>
  <dimension ref="A1:AP160"/>
  <sheetViews>
    <sheetView showGridLines="0" zoomScale="68" zoomScaleNormal="100" workbookViewId="0">
      <pane xSplit="6" ySplit="1" topLeftCell="H2" activePane="bottomRight" state="frozen"/>
      <selection activeCell="B1" sqref="B1"/>
      <selection pane="topRight" activeCell="D1" sqref="D1"/>
      <selection pane="bottomLeft" activeCell="B4" sqref="B4"/>
      <selection pane="bottomRight" activeCell="I4" sqref="I4"/>
    </sheetView>
  </sheetViews>
  <sheetFormatPr baseColWidth="10" defaultColWidth="7.5703125" defaultRowHeight="18"/>
  <cols>
    <col min="1" max="1" width="4.7109375" style="31" bestFit="1" customWidth="1"/>
    <col min="2" max="2" width="5.140625" style="31" bestFit="1" customWidth="1"/>
    <col min="3" max="3" width="10.28515625" style="31" bestFit="1" customWidth="1"/>
    <col min="4" max="4" width="15.7109375" style="33" bestFit="1" customWidth="1"/>
    <col min="5" max="5" width="11.140625" style="34" bestFit="1" customWidth="1"/>
    <col min="6" max="6" width="49.7109375" style="31" bestFit="1" customWidth="1"/>
    <col min="7" max="35" width="9.140625" style="31" bestFit="1" customWidth="1"/>
    <col min="36" max="36" width="9.140625" style="35" bestFit="1" customWidth="1"/>
    <col min="37" max="41" width="9.140625" style="31" bestFit="1" customWidth="1"/>
    <col min="42" max="42" width="9.140625" style="35" bestFit="1" customWidth="1"/>
    <col min="43" max="16384" width="7.5703125" style="31"/>
  </cols>
  <sheetData>
    <row r="1" spans="1:42" ht="23" thickBot="1">
      <c r="A1" s="36"/>
      <c r="B1" s="36"/>
      <c r="C1" s="36"/>
      <c r="D1" s="37"/>
      <c r="E1" s="38"/>
      <c r="F1" s="39" t="s">
        <v>0</v>
      </c>
      <c r="G1" s="37" t="s">
        <v>950</v>
      </c>
      <c r="H1" s="37" t="s">
        <v>950</v>
      </c>
      <c r="I1" s="37" t="s">
        <v>951</v>
      </c>
      <c r="J1" s="37" t="s">
        <v>951</v>
      </c>
      <c r="K1" s="37" t="s">
        <v>952</v>
      </c>
      <c r="L1" s="37" t="s">
        <v>952</v>
      </c>
      <c r="M1" s="37" t="s">
        <v>953</v>
      </c>
      <c r="N1" s="37" t="s">
        <v>953</v>
      </c>
      <c r="O1" s="37" t="s">
        <v>954</v>
      </c>
      <c r="P1" s="37" t="s">
        <v>954</v>
      </c>
      <c r="Q1" s="37" t="s">
        <v>955</v>
      </c>
      <c r="R1" s="37" t="s">
        <v>955</v>
      </c>
      <c r="S1" s="37" t="s">
        <v>956</v>
      </c>
      <c r="T1" s="37" t="s">
        <v>956</v>
      </c>
      <c r="U1" s="37" t="s">
        <v>957</v>
      </c>
      <c r="V1" s="37" t="s">
        <v>957</v>
      </c>
      <c r="W1" s="37" t="s">
        <v>958</v>
      </c>
      <c r="X1" s="37" t="s">
        <v>958</v>
      </c>
      <c r="Y1" s="37" t="s">
        <v>959</v>
      </c>
      <c r="Z1" s="37" t="s">
        <v>959</v>
      </c>
      <c r="AA1" s="37" t="s">
        <v>960</v>
      </c>
      <c r="AB1" s="37" t="s">
        <v>960</v>
      </c>
      <c r="AC1" s="37" t="s">
        <v>961</v>
      </c>
      <c r="AD1" s="37" t="s">
        <v>961</v>
      </c>
      <c r="AE1" s="37" t="s">
        <v>962</v>
      </c>
      <c r="AF1" s="37" t="s">
        <v>962</v>
      </c>
      <c r="AG1" s="37" t="s">
        <v>963</v>
      </c>
      <c r="AH1" s="37" t="s">
        <v>963</v>
      </c>
      <c r="AI1" s="37" t="s">
        <v>964</v>
      </c>
      <c r="AJ1" s="40" t="s">
        <v>964</v>
      </c>
      <c r="AK1" s="37" t="s">
        <v>965</v>
      </c>
      <c r="AL1" s="37" t="s">
        <v>965</v>
      </c>
      <c r="AM1" s="37" t="s">
        <v>966</v>
      </c>
      <c r="AN1" s="37" t="s">
        <v>966</v>
      </c>
      <c r="AO1" s="37" t="s">
        <v>967</v>
      </c>
      <c r="AP1" s="40" t="s">
        <v>967</v>
      </c>
    </row>
    <row r="2" spans="1:42" ht="21" thickBot="1">
      <c r="A2" s="36"/>
      <c r="B2" s="41"/>
      <c r="C2" s="41"/>
      <c r="D2" s="42"/>
      <c r="E2" s="43"/>
      <c r="F2" s="44"/>
      <c r="G2" s="219" t="s">
        <v>919</v>
      </c>
      <c r="H2" s="220"/>
      <c r="I2" s="220"/>
      <c r="J2" s="220"/>
      <c r="K2" s="220"/>
      <c r="L2" s="221"/>
      <c r="M2" s="222" t="s">
        <v>920</v>
      </c>
      <c r="N2" s="223"/>
      <c r="O2" s="223"/>
      <c r="P2" s="223"/>
      <c r="Q2" s="223"/>
      <c r="R2" s="224"/>
      <c r="S2" s="225" t="s">
        <v>921</v>
      </c>
      <c r="T2" s="226"/>
      <c r="U2" s="226"/>
      <c r="V2" s="226"/>
      <c r="W2" s="226"/>
      <c r="X2" s="227"/>
      <c r="Y2" s="228" t="s">
        <v>922</v>
      </c>
      <c r="Z2" s="229"/>
      <c r="AA2" s="229"/>
      <c r="AB2" s="229"/>
      <c r="AC2" s="229"/>
      <c r="AD2" s="230"/>
      <c r="AE2" s="231" t="s">
        <v>923</v>
      </c>
      <c r="AF2" s="232"/>
      <c r="AG2" s="232"/>
      <c r="AH2" s="232"/>
      <c r="AI2" s="232"/>
      <c r="AJ2" s="233"/>
      <c r="AK2" s="216" t="s">
        <v>924</v>
      </c>
      <c r="AL2" s="217"/>
      <c r="AM2" s="217"/>
      <c r="AN2" s="217"/>
      <c r="AO2" s="217"/>
      <c r="AP2" s="218"/>
    </row>
    <row r="3" spans="1:42" ht="20">
      <c r="A3" s="36"/>
      <c r="B3" s="41"/>
      <c r="C3" s="41"/>
      <c r="D3" s="42"/>
      <c r="E3" s="43"/>
      <c r="F3" s="44"/>
      <c r="G3" s="45" t="s">
        <v>925</v>
      </c>
      <c r="H3" s="46" t="s">
        <v>926</v>
      </c>
      <c r="I3" s="47" t="s">
        <v>927</v>
      </c>
      <c r="J3" s="48" t="s">
        <v>926</v>
      </c>
      <c r="K3" s="49" t="s">
        <v>928</v>
      </c>
      <c r="L3" s="46" t="s">
        <v>926</v>
      </c>
      <c r="M3" s="45" t="s">
        <v>925</v>
      </c>
      <c r="N3" s="46" t="s">
        <v>926</v>
      </c>
      <c r="O3" s="47" t="s">
        <v>927</v>
      </c>
      <c r="P3" s="48" t="s">
        <v>926</v>
      </c>
      <c r="Q3" s="49" t="s">
        <v>928</v>
      </c>
      <c r="R3" s="50" t="s">
        <v>926</v>
      </c>
      <c r="S3" s="45" t="s">
        <v>925</v>
      </c>
      <c r="T3" s="46" t="s">
        <v>926</v>
      </c>
      <c r="U3" s="47" t="s">
        <v>927</v>
      </c>
      <c r="V3" s="48" t="s">
        <v>926</v>
      </c>
      <c r="W3" s="49" t="s">
        <v>928</v>
      </c>
      <c r="X3" s="46" t="s">
        <v>926</v>
      </c>
      <c r="Y3" s="45" t="s">
        <v>925</v>
      </c>
      <c r="Z3" s="46" t="s">
        <v>926</v>
      </c>
      <c r="AA3" s="47" t="s">
        <v>927</v>
      </c>
      <c r="AB3" s="51" t="s">
        <v>926</v>
      </c>
      <c r="AC3" s="49" t="s">
        <v>928</v>
      </c>
      <c r="AD3" s="52" t="s">
        <v>926</v>
      </c>
      <c r="AE3" s="45" t="s">
        <v>925</v>
      </c>
      <c r="AF3" s="48" t="s">
        <v>926</v>
      </c>
      <c r="AG3" s="53" t="s">
        <v>927</v>
      </c>
      <c r="AH3" s="51" t="s">
        <v>926</v>
      </c>
      <c r="AI3" s="49" t="s">
        <v>928</v>
      </c>
      <c r="AJ3" s="52" t="s">
        <v>926</v>
      </c>
      <c r="AK3" s="45" t="s">
        <v>925</v>
      </c>
      <c r="AL3" s="46" t="s">
        <v>926</v>
      </c>
      <c r="AM3" s="47" t="s">
        <v>927</v>
      </c>
      <c r="AN3" s="51" t="s">
        <v>926</v>
      </c>
      <c r="AO3" s="49" t="s">
        <v>928</v>
      </c>
      <c r="AP3" s="52" t="s">
        <v>926</v>
      </c>
    </row>
    <row r="4" spans="1:42" ht="20">
      <c r="A4" s="36"/>
      <c r="B4" s="54" t="s">
        <v>1</v>
      </c>
      <c r="C4" s="54" t="s">
        <v>2</v>
      </c>
      <c r="D4" s="55" t="s">
        <v>3</v>
      </c>
      <c r="E4" s="43" t="s">
        <v>4</v>
      </c>
      <c r="F4" s="56" t="s">
        <v>5</v>
      </c>
      <c r="G4" s="57"/>
      <c r="H4" s="58"/>
      <c r="I4" s="55"/>
      <c r="J4" s="55"/>
      <c r="K4" s="55"/>
      <c r="L4" s="58"/>
      <c r="M4" s="57"/>
      <c r="N4" s="58"/>
      <c r="O4" s="55"/>
      <c r="P4" s="59"/>
      <c r="Q4" s="55"/>
      <c r="R4" s="60"/>
      <c r="S4" s="57"/>
      <c r="T4" s="58"/>
      <c r="U4" s="55"/>
      <c r="V4" s="55"/>
      <c r="W4" s="55"/>
      <c r="X4" s="58"/>
      <c r="Y4" s="57"/>
      <c r="Z4" s="58"/>
      <c r="AA4" s="55"/>
      <c r="AB4" s="59"/>
      <c r="AC4" s="55"/>
      <c r="AD4" s="61"/>
      <c r="AE4" s="57"/>
      <c r="AF4" s="55"/>
      <c r="AG4" s="62"/>
      <c r="AH4" s="59"/>
      <c r="AI4" s="55"/>
      <c r="AJ4" s="61"/>
      <c r="AK4" s="57"/>
      <c r="AL4" s="58"/>
      <c r="AM4" s="55"/>
      <c r="AN4" s="59"/>
      <c r="AO4" s="55"/>
      <c r="AP4" s="61"/>
    </row>
    <row r="5" spans="1:42" ht="20">
      <c r="A5" s="36">
        <v>93</v>
      </c>
      <c r="B5" s="54">
        <v>84</v>
      </c>
      <c r="C5" s="54" t="s">
        <v>929</v>
      </c>
      <c r="D5" s="63" t="s">
        <v>9</v>
      </c>
      <c r="E5" s="43" t="s">
        <v>930</v>
      </c>
      <c r="F5" s="44" t="s">
        <v>11</v>
      </c>
      <c r="G5" s="42" t="s">
        <v>12</v>
      </c>
      <c r="H5" s="64" t="s">
        <v>12</v>
      </c>
      <c r="I5" s="42" t="s">
        <v>968</v>
      </c>
      <c r="J5" s="64">
        <v>55</v>
      </c>
      <c r="K5" s="42" t="s">
        <v>12</v>
      </c>
      <c r="L5" s="65" t="s">
        <v>12</v>
      </c>
      <c r="M5" s="42" t="s">
        <v>968</v>
      </c>
      <c r="N5" s="64">
        <v>68</v>
      </c>
      <c r="O5" s="42" t="s">
        <v>12</v>
      </c>
      <c r="P5" s="64" t="s">
        <v>12</v>
      </c>
      <c r="Q5" s="42" t="s">
        <v>968</v>
      </c>
      <c r="R5" s="65">
        <v>59</v>
      </c>
      <c r="S5" s="42" t="s">
        <v>12</v>
      </c>
      <c r="T5" s="64" t="s">
        <v>12</v>
      </c>
      <c r="U5" s="42" t="s">
        <v>968</v>
      </c>
      <c r="V5" s="64">
        <v>63</v>
      </c>
      <c r="W5" s="42" t="s">
        <v>12</v>
      </c>
      <c r="X5" s="65" t="s">
        <v>12</v>
      </c>
      <c r="Y5" s="66" t="s">
        <v>968</v>
      </c>
      <c r="Z5" s="65">
        <v>64</v>
      </c>
      <c r="AA5" s="42" t="s">
        <v>12</v>
      </c>
      <c r="AB5" s="64" t="s">
        <v>12</v>
      </c>
      <c r="AC5" s="42" t="s">
        <v>968</v>
      </c>
      <c r="AD5" s="67">
        <v>46</v>
      </c>
      <c r="AE5" s="66" t="s">
        <v>12</v>
      </c>
      <c r="AF5" s="64" t="s">
        <v>12</v>
      </c>
      <c r="AG5" s="68" t="s">
        <v>968</v>
      </c>
      <c r="AH5" s="64">
        <v>71</v>
      </c>
      <c r="AI5" s="42" t="s">
        <v>12</v>
      </c>
      <c r="AJ5" s="67" t="s">
        <v>12</v>
      </c>
      <c r="AK5" s="66" t="s">
        <v>968</v>
      </c>
      <c r="AL5" s="65">
        <v>72</v>
      </c>
      <c r="AM5" s="42" t="s">
        <v>12</v>
      </c>
      <c r="AN5" s="64" t="s">
        <v>12</v>
      </c>
      <c r="AO5" s="42" t="s">
        <v>968</v>
      </c>
      <c r="AP5" s="67">
        <v>72</v>
      </c>
    </row>
    <row r="6" spans="1:42" ht="20">
      <c r="A6" s="36">
        <v>94</v>
      </c>
      <c r="B6" s="54">
        <v>85</v>
      </c>
      <c r="C6" s="54" t="s">
        <v>929</v>
      </c>
      <c r="D6" s="63" t="s">
        <v>9</v>
      </c>
      <c r="E6" s="43" t="s">
        <v>930</v>
      </c>
      <c r="F6" s="44" t="s">
        <v>14</v>
      </c>
      <c r="G6" s="42" t="s">
        <v>968</v>
      </c>
      <c r="H6" s="64">
        <v>82</v>
      </c>
      <c r="I6" s="42" t="s">
        <v>968</v>
      </c>
      <c r="J6" s="64">
        <v>56</v>
      </c>
      <c r="K6" s="42" t="s">
        <v>968</v>
      </c>
      <c r="L6" s="65">
        <v>47</v>
      </c>
      <c r="M6" s="42" t="s">
        <v>968</v>
      </c>
      <c r="N6" s="64">
        <v>69</v>
      </c>
      <c r="O6" s="42" t="s">
        <v>968</v>
      </c>
      <c r="P6" s="64">
        <v>64</v>
      </c>
      <c r="Q6" s="42" t="s">
        <v>968</v>
      </c>
      <c r="R6" s="65">
        <v>60</v>
      </c>
      <c r="S6" s="42" t="s">
        <v>968</v>
      </c>
      <c r="T6" s="64">
        <v>65</v>
      </c>
      <c r="U6" s="42" t="s">
        <v>968</v>
      </c>
      <c r="V6" s="64">
        <v>64</v>
      </c>
      <c r="W6" s="42" t="s">
        <v>968</v>
      </c>
      <c r="X6" s="65">
        <v>65</v>
      </c>
      <c r="Y6" s="66" t="s">
        <v>968</v>
      </c>
      <c r="Z6" s="65">
        <v>65</v>
      </c>
      <c r="AA6" s="42" t="s">
        <v>968</v>
      </c>
      <c r="AB6" s="64">
        <v>57</v>
      </c>
      <c r="AC6" s="42" t="s">
        <v>968</v>
      </c>
      <c r="AD6" s="67">
        <v>47</v>
      </c>
      <c r="AE6" s="66" t="s">
        <v>968</v>
      </c>
      <c r="AF6" s="64">
        <v>78</v>
      </c>
      <c r="AG6" s="68" t="s">
        <v>968</v>
      </c>
      <c r="AH6" s="64">
        <v>72</v>
      </c>
      <c r="AI6" s="42" t="s">
        <v>968</v>
      </c>
      <c r="AJ6" s="67">
        <v>68</v>
      </c>
      <c r="AK6" s="66" t="s">
        <v>968</v>
      </c>
      <c r="AL6" s="65">
        <v>73</v>
      </c>
      <c r="AM6" s="42" t="s">
        <v>968</v>
      </c>
      <c r="AN6" s="64">
        <v>72</v>
      </c>
      <c r="AO6" s="42" t="s">
        <v>968</v>
      </c>
      <c r="AP6" s="67">
        <v>73</v>
      </c>
    </row>
    <row r="7" spans="1:42" ht="20">
      <c r="A7" s="36">
        <v>95</v>
      </c>
      <c r="B7" s="54">
        <v>86</v>
      </c>
      <c r="C7" s="54" t="s">
        <v>929</v>
      </c>
      <c r="D7" s="63" t="s">
        <v>9</v>
      </c>
      <c r="E7" s="43" t="s">
        <v>930</v>
      </c>
      <c r="F7" s="44" t="s">
        <v>17</v>
      </c>
      <c r="G7" s="42" t="s">
        <v>968</v>
      </c>
      <c r="H7" s="64">
        <v>83</v>
      </c>
      <c r="I7" s="42" t="s">
        <v>968</v>
      </c>
      <c r="J7" s="64">
        <v>57</v>
      </c>
      <c r="K7" s="42" t="s">
        <v>968</v>
      </c>
      <c r="L7" s="65">
        <v>48</v>
      </c>
      <c r="M7" s="42" t="s">
        <v>968</v>
      </c>
      <c r="N7" s="64">
        <v>70</v>
      </c>
      <c r="O7" s="42" t="s">
        <v>968</v>
      </c>
      <c r="P7" s="64">
        <v>65</v>
      </c>
      <c r="Q7" s="42" t="s">
        <v>968</v>
      </c>
      <c r="R7" s="65">
        <v>61</v>
      </c>
      <c r="S7" s="42" t="s">
        <v>968</v>
      </c>
      <c r="T7" s="64">
        <v>66</v>
      </c>
      <c r="U7" s="42" t="s">
        <v>968</v>
      </c>
      <c r="V7" s="64">
        <v>65</v>
      </c>
      <c r="W7" s="42" t="s">
        <v>968</v>
      </c>
      <c r="X7" s="65">
        <v>66</v>
      </c>
      <c r="Y7" s="66" t="s">
        <v>968</v>
      </c>
      <c r="Z7" s="65">
        <v>66</v>
      </c>
      <c r="AA7" s="42" t="s">
        <v>968</v>
      </c>
      <c r="AB7" s="64">
        <v>58</v>
      </c>
      <c r="AC7" s="42" t="s">
        <v>968</v>
      </c>
      <c r="AD7" s="67">
        <v>48</v>
      </c>
      <c r="AE7" s="66" t="s">
        <v>968</v>
      </c>
      <c r="AF7" s="64">
        <v>79</v>
      </c>
      <c r="AG7" s="68" t="s">
        <v>968</v>
      </c>
      <c r="AH7" s="64">
        <v>73</v>
      </c>
      <c r="AI7" s="42" t="s">
        <v>968</v>
      </c>
      <c r="AJ7" s="67">
        <v>69</v>
      </c>
      <c r="AK7" s="66" t="s">
        <v>968</v>
      </c>
      <c r="AL7" s="65">
        <v>74</v>
      </c>
      <c r="AM7" s="42" t="s">
        <v>968</v>
      </c>
      <c r="AN7" s="64">
        <v>73</v>
      </c>
      <c r="AO7" s="42" t="s">
        <v>968</v>
      </c>
      <c r="AP7" s="67">
        <v>74</v>
      </c>
    </row>
    <row r="8" spans="1:42" ht="20">
      <c r="A8" s="36">
        <v>96</v>
      </c>
      <c r="B8" s="54">
        <v>87</v>
      </c>
      <c r="C8" s="54" t="s">
        <v>929</v>
      </c>
      <c r="D8" s="63" t="s">
        <v>9</v>
      </c>
      <c r="E8" s="43" t="s">
        <v>930</v>
      </c>
      <c r="F8" s="69" t="s">
        <v>20</v>
      </c>
      <c r="G8" s="42" t="s">
        <v>968</v>
      </c>
      <c r="H8" s="64">
        <v>84</v>
      </c>
      <c r="I8" s="42" t="s">
        <v>968</v>
      </c>
      <c r="J8" s="64">
        <v>58</v>
      </c>
      <c r="K8" s="42" t="s">
        <v>968</v>
      </c>
      <c r="L8" s="65">
        <v>49</v>
      </c>
      <c r="M8" s="42" t="s">
        <v>968</v>
      </c>
      <c r="N8" s="64">
        <v>71</v>
      </c>
      <c r="O8" s="42" t="s">
        <v>968</v>
      </c>
      <c r="P8" s="64">
        <v>66</v>
      </c>
      <c r="Q8" s="42" t="s">
        <v>968</v>
      </c>
      <c r="R8" s="65">
        <v>62</v>
      </c>
      <c r="S8" s="42" t="s">
        <v>968</v>
      </c>
      <c r="T8" s="64">
        <v>67</v>
      </c>
      <c r="U8" s="42" t="s">
        <v>968</v>
      </c>
      <c r="V8" s="64">
        <v>66</v>
      </c>
      <c r="W8" s="42" t="s">
        <v>968</v>
      </c>
      <c r="X8" s="65">
        <v>67</v>
      </c>
      <c r="Y8" s="66" t="s">
        <v>968</v>
      </c>
      <c r="Z8" s="65">
        <v>67</v>
      </c>
      <c r="AA8" s="42" t="s">
        <v>968</v>
      </c>
      <c r="AB8" s="64">
        <v>59</v>
      </c>
      <c r="AC8" s="42" t="s">
        <v>968</v>
      </c>
      <c r="AD8" s="67">
        <v>49</v>
      </c>
      <c r="AE8" s="66" t="s">
        <v>968</v>
      </c>
      <c r="AF8" s="64">
        <v>80</v>
      </c>
      <c r="AG8" s="68" t="s">
        <v>968</v>
      </c>
      <c r="AH8" s="64">
        <v>74</v>
      </c>
      <c r="AI8" s="42" t="s">
        <v>968</v>
      </c>
      <c r="AJ8" s="67">
        <v>70</v>
      </c>
      <c r="AK8" s="66" t="s">
        <v>968</v>
      </c>
      <c r="AL8" s="65">
        <v>75</v>
      </c>
      <c r="AM8" s="42" t="s">
        <v>968</v>
      </c>
      <c r="AN8" s="64">
        <v>74</v>
      </c>
      <c r="AO8" s="42" t="s">
        <v>968</v>
      </c>
      <c r="AP8" s="67">
        <v>75</v>
      </c>
    </row>
    <row r="9" spans="1:42" ht="20">
      <c r="A9" s="36">
        <v>97</v>
      </c>
      <c r="B9" s="54">
        <v>88</v>
      </c>
      <c r="C9" s="54" t="s">
        <v>929</v>
      </c>
      <c r="D9" s="63" t="s">
        <v>9</v>
      </c>
      <c r="E9" s="43" t="s">
        <v>930</v>
      </c>
      <c r="F9" s="44" t="s">
        <v>23</v>
      </c>
      <c r="G9" s="66" t="s">
        <v>968</v>
      </c>
      <c r="H9" s="65">
        <v>85</v>
      </c>
      <c r="I9" s="42" t="s">
        <v>968</v>
      </c>
      <c r="J9" s="64">
        <v>59</v>
      </c>
      <c r="K9" s="42" t="s">
        <v>968</v>
      </c>
      <c r="L9" s="65">
        <v>50</v>
      </c>
      <c r="M9" s="66" t="s">
        <v>968</v>
      </c>
      <c r="N9" s="65">
        <v>72</v>
      </c>
      <c r="O9" s="42" t="s">
        <v>968</v>
      </c>
      <c r="P9" s="64">
        <v>67</v>
      </c>
      <c r="Q9" s="42" t="s">
        <v>968</v>
      </c>
      <c r="R9" s="65">
        <v>63</v>
      </c>
      <c r="S9" s="66" t="s">
        <v>968</v>
      </c>
      <c r="T9" s="65">
        <v>68</v>
      </c>
      <c r="U9" s="42" t="s">
        <v>968</v>
      </c>
      <c r="V9" s="64">
        <v>67</v>
      </c>
      <c r="W9" s="42" t="s">
        <v>968</v>
      </c>
      <c r="X9" s="65">
        <v>68</v>
      </c>
      <c r="Y9" s="66" t="s">
        <v>968</v>
      </c>
      <c r="Z9" s="65">
        <v>68</v>
      </c>
      <c r="AA9" s="42" t="s">
        <v>968</v>
      </c>
      <c r="AB9" s="64">
        <v>60</v>
      </c>
      <c r="AC9" s="42" t="s">
        <v>968</v>
      </c>
      <c r="AD9" s="67">
        <v>50</v>
      </c>
      <c r="AE9" s="66" t="s">
        <v>968</v>
      </c>
      <c r="AF9" s="64">
        <v>81</v>
      </c>
      <c r="AG9" s="68" t="s">
        <v>968</v>
      </c>
      <c r="AH9" s="64">
        <v>75</v>
      </c>
      <c r="AI9" s="42" t="s">
        <v>968</v>
      </c>
      <c r="AJ9" s="67">
        <v>71</v>
      </c>
      <c r="AK9" s="66" t="s">
        <v>968</v>
      </c>
      <c r="AL9" s="65">
        <v>76</v>
      </c>
      <c r="AM9" s="42" t="s">
        <v>968</v>
      </c>
      <c r="AN9" s="64">
        <v>75</v>
      </c>
      <c r="AO9" s="42" t="s">
        <v>968</v>
      </c>
      <c r="AP9" s="67">
        <v>76</v>
      </c>
    </row>
    <row r="10" spans="1:42" ht="20">
      <c r="A10" s="36">
        <v>98</v>
      </c>
      <c r="B10" s="54">
        <v>89</v>
      </c>
      <c r="C10" s="54" t="s">
        <v>929</v>
      </c>
      <c r="D10" s="63" t="s">
        <v>9</v>
      </c>
      <c r="E10" s="43" t="s">
        <v>930</v>
      </c>
      <c r="F10" s="44" t="s">
        <v>26</v>
      </c>
      <c r="G10" s="42" t="s">
        <v>968</v>
      </c>
      <c r="H10" s="64">
        <v>86</v>
      </c>
      <c r="I10" s="42" t="s">
        <v>968</v>
      </c>
      <c r="J10" s="64">
        <v>60</v>
      </c>
      <c r="K10" s="42" t="s">
        <v>968</v>
      </c>
      <c r="L10" s="65">
        <v>51</v>
      </c>
      <c r="M10" s="42" t="s">
        <v>968</v>
      </c>
      <c r="N10" s="64">
        <v>73</v>
      </c>
      <c r="O10" s="42" t="s">
        <v>968</v>
      </c>
      <c r="P10" s="64">
        <v>68</v>
      </c>
      <c r="Q10" s="42" t="s">
        <v>968</v>
      </c>
      <c r="R10" s="65">
        <v>64</v>
      </c>
      <c r="S10" s="42" t="s">
        <v>968</v>
      </c>
      <c r="T10" s="64">
        <v>69</v>
      </c>
      <c r="U10" s="42" t="s">
        <v>968</v>
      </c>
      <c r="V10" s="64">
        <v>68</v>
      </c>
      <c r="W10" s="42" t="s">
        <v>968</v>
      </c>
      <c r="X10" s="65">
        <v>69</v>
      </c>
      <c r="Y10" s="66" t="s">
        <v>968</v>
      </c>
      <c r="Z10" s="65">
        <v>69</v>
      </c>
      <c r="AA10" s="42" t="s">
        <v>968</v>
      </c>
      <c r="AB10" s="64">
        <v>61</v>
      </c>
      <c r="AC10" s="42" t="s">
        <v>968</v>
      </c>
      <c r="AD10" s="67">
        <v>51</v>
      </c>
      <c r="AE10" s="66" t="s">
        <v>968</v>
      </c>
      <c r="AF10" s="64">
        <v>82</v>
      </c>
      <c r="AG10" s="68" t="s">
        <v>968</v>
      </c>
      <c r="AH10" s="64">
        <v>76</v>
      </c>
      <c r="AI10" s="42" t="s">
        <v>968</v>
      </c>
      <c r="AJ10" s="67">
        <v>72</v>
      </c>
      <c r="AK10" s="66" t="s">
        <v>968</v>
      </c>
      <c r="AL10" s="65">
        <v>77</v>
      </c>
      <c r="AM10" s="42" t="s">
        <v>968</v>
      </c>
      <c r="AN10" s="64">
        <v>76</v>
      </c>
      <c r="AO10" s="42" t="s">
        <v>968</v>
      </c>
      <c r="AP10" s="67">
        <v>77</v>
      </c>
    </row>
    <row r="11" spans="1:42" ht="20">
      <c r="A11" s="36">
        <v>99</v>
      </c>
      <c r="B11" s="54">
        <v>90</v>
      </c>
      <c r="C11" s="54" t="s">
        <v>929</v>
      </c>
      <c r="D11" s="63" t="s">
        <v>9</v>
      </c>
      <c r="E11" s="43" t="s">
        <v>930</v>
      </c>
      <c r="F11" s="44" t="s">
        <v>29</v>
      </c>
      <c r="G11" s="42" t="s">
        <v>968</v>
      </c>
      <c r="H11" s="64">
        <v>87</v>
      </c>
      <c r="I11" s="42" t="s">
        <v>968</v>
      </c>
      <c r="J11" s="64">
        <v>61</v>
      </c>
      <c r="K11" s="42" t="s">
        <v>968</v>
      </c>
      <c r="L11" s="65">
        <v>52</v>
      </c>
      <c r="M11" s="42" t="s">
        <v>968</v>
      </c>
      <c r="N11" s="64">
        <v>74</v>
      </c>
      <c r="O11" s="42" t="s">
        <v>968</v>
      </c>
      <c r="P11" s="64">
        <v>69</v>
      </c>
      <c r="Q11" s="42" t="s">
        <v>968</v>
      </c>
      <c r="R11" s="65">
        <v>65</v>
      </c>
      <c r="S11" s="42" t="s">
        <v>968</v>
      </c>
      <c r="T11" s="64">
        <v>70</v>
      </c>
      <c r="U11" s="42" t="s">
        <v>968</v>
      </c>
      <c r="V11" s="64">
        <v>69</v>
      </c>
      <c r="W11" s="42" t="s">
        <v>968</v>
      </c>
      <c r="X11" s="65">
        <v>70</v>
      </c>
      <c r="Y11" s="66" t="s">
        <v>968</v>
      </c>
      <c r="Z11" s="65">
        <v>70</v>
      </c>
      <c r="AA11" s="42" t="s">
        <v>968</v>
      </c>
      <c r="AB11" s="64">
        <v>62</v>
      </c>
      <c r="AC11" s="42" t="s">
        <v>968</v>
      </c>
      <c r="AD11" s="67">
        <v>52</v>
      </c>
      <c r="AE11" s="66" t="s">
        <v>968</v>
      </c>
      <c r="AF11" s="64">
        <v>83</v>
      </c>
      <c r="AG11" s="68" t="s">
        <v>968</v>
      </c>
      <c r="AH11" s="64">
        <v>77</v>
      </c>
      <c r="AI11" s="42" t="s">
        <v>968</v>
      </c>
      <c r="AJ11" s="67">
        <v>73</v>
      </c>
      <c r="AK11" s="66" t="s">
        <v>968</v>
      </c>
      <c r="AL11" s="65">
        <v>78</v>
      </c>
      <c r="AM11" s="42" t="s">
        <v>968</v>
      </c>
      <c r="AN11" s="64">
        <v>77</v>
      </c>
      <c r="AO11" s="42" t="s">
        <v>968</v>
      </c>
      <c r="AP11" s="67">
        <v>78</v>
      </c>
    </row>
    <row r="12" spans="1:42" ht="20">
      <c r="A12" s="36">
        <v>100</v>
      </c>
      <c r="B12" s="54">
        <v>91</v>
      </c>
      <c r="C12" s="54" t="s">
        <v>929</v>
      </c>
      <c r="D12" s="63" t="s">
        <v>9</v>
      </c>
      <c r="E12" s="43" t="s">
        <v>930</v>
      </c>
      <c r="F12" s="44" t="s">
        <v>32</v>
      </c>
      <c r="G12" s="42" t="s">
        <v>968</v>
      </c>
      <c r="H12" s="64">
        <v>88</v>
      </c>
      <c r="I12" s="42" t="s">
        <v>968</v>
      </c>
      <c r="J12" s="64">
        <v>62</v>
      </c>
      <c r="K12" s="42" t="s">
        <v>968</v>
      </c>
      <c r="L12" s="65">
        <v>53</v>
      </c>
      <c r="M12" s="42" t="s">
        <v>968</v>
      </c>
      <c r="N12" s="64">
        <v>75</v>
      </c>
      <c r="O12" s="42" t="s">
        <v>968</v>
      </c>
      <c r="P12" s="64">
        <v>70</v>
      </c>
      <c r="Q12" s="42" t="s">
        <v>968</v>
      </c>
      <c r="R12" s="65">
        <v>66</v>
      </c>
      <c r="S12" s="42" t="s">
        <v>968</v>
      </c>
      <c r="T12" s="64">
        <v>71</v>
      </c>
      <c r="U12" s="42" t="s">
        <v>968</v>
      </c>
      <c r="V12" s="64">
        <v>70</v>
      </c>
      <c r="W12" s="42" t="s">
        <v>968</v>
      </c>
      <c r="X12" s="65">
        <v>71</v>
      </c>
      <c r="Y12" s="66" t="s">
        <v>968</v>
      </c>
      <c r="Z12" s="65">
        <v>71</v>
      </c>
      <c r="AA12" s="42" t="s">
        <v>968</v>
      </c>
      <c r="AB12" s="64">
        <v>63</v>
      </c>
      <c r="AC12" s="42" t="s">
        <v>968</v>
      </c>
      <c r="AD12" s="67">
        <v>53</v>
      </c>
      <c r="AE12" s="66" t="s">
        <v>968</v>
      </c>
      <c r="AF12" s="64">
        <v>84</v>
      </c>
      <c r="AG12" s="68" t="s">
        <v>968</v>
      </c>
      <c r="AH12" s="64">
        <v>78</v>
      </c>
      <c r="AI12" s="42" t="s">
        <v>968</v>
      </c>
      <c r="AJ12" s="67">
        <v>74</v>
      </c>
      <c r="AK12" s="66" t="s">
        <v>968</v>
      </c>
      <c r="AL12" s="65">
        <v>79</v>
      </c>
      <c r="AM12" s="42" t="s">
        <v>968</v>
      </c>
      <c r="AN12" s="64">
        <v>78</v>
      </c>
      <c r="AO12" s="42" t="s">
        <v>968</v>
      </c>
      <c r="AP12" s="67">
        <v>79</v>
      </c>
    </row>
    <row r="13" spans="1:42" ht="20">
      <c r="A13" s="36">
        <v>101</v>
      </c>
      <c r="B13" s="54">
        <v>92</v>
      </c>
      <c r="C13" s="54" t="s">
        <v>929</v>
      </c>
      <c r="D13" s="63" t="s">
        <v>9</v>
      </c>
      <c r="E13" s="43" t="s">
        <v>930</v>
      </c>
      <c r="F13" s="44" t="s">
        <v>35</v>
      </c>
      <c r="G13" s="42" t="s">
        <v>968</v>
      </c>
      <c r="H13" s="64">
        <v>81</v>
      </c>
      <c r="I13" s="42" t="s">
        <v>12</v>
      </c>
      <c r="J13" s="64" t="s">
        <v>12</v>
      </c>
      <c r="K13" s="42" t="s">
        <v>968</v>
      </c>
      <c r="L13" s="65">
        <v>46</v>
      </c>
      <c r="M13" s="42" t="s">
        <v>12</v>
      </c>
      <c r="N13" s="64" t="s">
        <v>12</v>
      </c>
      <c r="O13" s="42" t="s">
        <v>968</v>
      </c>
      <c r="P13" s="64">
        <v>63</v>
      </c>
      <c r="Q13" s="42" t="s">
        <v>12</v>
      </c>
      <c r="R13" s="65" t="s">
        <v>12</v>
      </c>
      <c r="S13" s="42" t="s">
        <v>968</v>
      </c>
      <c r="T13" s="64">
        <v>64</v>
      </c>
      <c r="U13" s="42" t="s">
        <v>12</v>
      </c>
      <c r="V13" s="64" t="s">
        <v>12</v>
      </c>
      <c r="W13" s="42" t="s">
        <v>968</v>
      </c>
      <c r="X13" s="65">
        <v>64</v>
      </c>
      <c r="Y13" s="66" t="s">
        <v>12</v>
      </c>
      <c r="Z13" s="65" t="s">
        <v>12</v>
      </c>
      <c r="AA13" s="42" t="s">
        <v>968</v>
      </c>
      <c r="AB13" s="64">
        <v>56</v>
      </c>
      <c r="AC13" s="42" t="s">
        <v>12</v>
      </c>
      <c r="AD13" s="67" t="s">
        <v>12</v>
      </c>
      <c r="AE13" s="66" t="s">
        <v>968</v>
      </c>
      <c r="AF13" s="64">
        <v>77</v>
      </c>
      <c r="AG13" s="68" t="s">
        <v>12</v>
      </c>
      <c r="AH13" s="64" t="s">
        <v>12</v>
      </c>
      <c r="AI13" s="42" t="s">
        <v>968</v>
      </c>
      <c r="AJ13" s="67">
        <v>67</v>
      </c>
      <c r="AK13" s="66" t="s">
        <v>12</v>
      </c>
      <c r="AL13" s="65" t="s">
        <v>12</v>
      </c>
      <c r="AM13" s="42" t="s">
        <v>968</v>
      </c>
      <c r="AN13" s="64">
        <v>71</v>
      </c>
      <c r="AO13" s="42" t="s">
        <v>12</v>
      </c>
      <c r="AP13" s="67" t="s">
        <v>12</v>
      </c>
    </row>
    <row r="14" spans="1:42" ht="20">
      <c r="A14" s="36">
        <v>8</v>
      </c>
      <c r="B14" s="54">
        <v>7</v>
      </c>
      <c r="C14" s="54" t="s">
        <v>931</v>
      </c>
      <c r="D14" s="70" t="s">
        <v>46</v>
      </c>
      <c r="E14" s="43" t="s">
        <v>932</v>
      </c>
      <c r="F14" s="71" t="s">
        <v>48</v>
      </c>
      <c r="G14" s="42" t="s">
        <v>968</v>
      </c>
      <c r="H14" s="42">
        <v>7</v>
      </c>
      <c r="I14" s="42" t="s">
        <v>968</v>
      </c>
      <c r="J14" s="42">
        <v>7</v>
      </c>
      <c r="K14" s="42" t="s">
        <v>968</v>
      </c>
      <c r="L14" s="72">
        <v>6</v>
      </c>
      <c r="M14" s="42" t="s">
        <v>968</v>
      </c>
      <c r="N14" s="64">
        <v>7</v>
      </c>
      <c r="O14" s="42" t="s">
        <v>968</v>
      </c>
      <c r="P14" s="64">
        <v>7</v>
      </c>
      <c r="Q14" s="42" t="s">
        <v>968</v>
      </c>
      <c r="R14" s="65">
        <v>6</v>
      </c>
      <c r="S14" s="42" t="s">
        <v>968</v>
      </c>
      <c r="T14" s="42">
        <v>7</v>
      </c>
      <c r="U14" s="42" t="s">
        <v>968</v>
      </c>
      <c r="V14" s="42">
        <v>7</v>
      </c>
      <c r="W14" s="42" t="s">
        <v>968</v>
      </c>
      <c r="X14" s="72">
        <v>6</v>
      </c>
      <c r="Y14" s="66" t="s">
        <v>968</v>
      </c>
      <c r="Z14" s="72">
        <v>7</v>
      </c>
      <c r="AA14" s="42" t="s">
        <v>968</v>
      </c>
      <c r="AB14" s="64">
        <v>7</v>
      </c>
      <c r="AC14" s="42" t="s">
        <v>968</v>
      </c>
      <c r="AD14" s="67">
        <v>6</v>
      </c>
      <c r="AE14" s="66" t="s">
        <v>968</v>
      </c>
      <c r="AF14" s="42">
        <v>7</v>
      </c>
      <c r="AG14" s="68" t="s">
        <v>968</v>
      </c>
      <c r="AH14" s="64">
        <v>7</v>
      </c>
      <c r="AI14" s="42" t="s">
        <v>968</v>
      </c>
      <c r="AJ14" s="67">
        <v>6</v>
      </c>
      <c r="AK14" s="66" t="s">
        <v>968</v>
      </c>
      <c r="AL14" s="72">
        <v>7</v>
      </c>
      <c r="AM14" s="42" t="s">
        <v>968</v>
      </c>
      <c r="AN14" s="64">
        <v>7</v>
      </c>
      <c r="AO14" s="42" t="s">
        <v>968</v>
      </c>
      <c r="AP14" s="67">
        <v>6</v>
      </c>
    </row>
    <row r="15" spans="1:42" ht="20">
      <c r="A15" s="36">
        <v>16</v>
      </c>
      <c r="B15" s="54">
        <v>15</v>
      </c>
      <c r="C15" s="54" t="s">
        <v>931</v>
      </c>
      <c r="D15" s="70" t="s">
        <v>46</v>
      </c>
      <c r="E15" s="43" t="s">
        <v>932</v>
      </c>
      <c r="F15" s="71" t="s">
        <v>50</v>
      </c>
      <c r="G15" s="42" t="s">
        <v>968</v>
      </c>
      <c r="H15" s="42">
        <v>15</v>
      </c>
      <c r="I15" s="42" t="s">
        <v>968</v>
      </c>
      <c r="J15" s="42">
        <v>15</v>
      </c>
      <c r="K15" s="42" t="s">
        <v>968</v>
      </c>
      <c r="L15" s="72">
        <v>14</v>
      </c>
      <c r="M15" s="42" t="s">
        <v>968</v>
      </c>
      <c r="N15" s="64">
        <v>15</v>
      </c>
      <c r="O15" s="42" t="s">
        <v>968</v>
      </c>
      <c r="P15" s="64">
        <v>15</v>
      </c>
      <c r="Q15" s="42" t="s">
        <v>968</v>
      </c>
      <c r="R15" s="65">
        <v>14</v>
      </c>
      <c r="S15" s="42" t="s">
        <v>968</v>
      </c>
      <c r="T15" s="42">
        <v>15</v>
      </c>
      <c r="U15" s="42" t="s">
        <v>968</v>
      </c>
      <c r="V15" s="42">
        <v>15</v>
      </c>
      <c r="W15" s="42" t="s">
        <v>968</v>
      </c>
      <c r="X15" s="72">
        <v>14</v>
      </c>
      <c r="Y15" s="66" t="s">
        <v>968</v>
      </c>
      <c r="Z15" s="72">
        <v>15</v>
      </c>
      <c r="AA15" s="42" t="s">
        <v>968</v>
      </c>
      <c r="AB15" s="64">
        <v>15</v>
      </c>
      <c r="AC15" s="42" t="s">
        <v>968</v>
      </c>
      <c r="AD15" s="67">
        <v>14</v>
      </c>
      <c r="AE15" s="66" t="s">
        <v>968</v>
      </c>
      <c r="AF15" s="42">
        <v>15</v>
      </c>
      <c r="AG15" s="68" t="s">
        <v>968</v>
      </c>
      <c r="AH15" s="64">
        <v>15</v>
      </c>
      <c r="AI15" s="42" t="s">
        <v>968</v>
      </c>
      <c r="AJ15" s="67">
        <v>14</v>
      </c>
      <c r="AK15" s="66" t="s">
        <v>968</v>
      </c>
      <c r="AL15" s="72">
        <v>15</v>
      </c>
      <c r="AM15" s="42" t="s">
        <v>968</v>
      </c>
      <c r="AN15" s="64">
        <v>15</v>
      </c>
      <c r="AO15" s="42" t="s">
        <v>968</v>
      </c>
      <c r="AP15" s="67">
        <v>14</v>
      </c>
    </row>
    <row r="16" spans="1:42" ht="20">
      <c r="A16" s="36">
        <v>18</v>
      </c>
      <c r="B16" s="54">
        <v>17</v>
      </c>
      <c r="C16" s="54" t="s">
        <v>931</v>
      </c>
      <c r="D16" s="70" t="s">
        <v>46</v>
      </c>
      <c r="E16" s="43" t="s">
        <v>932</v>
      </c>
      <c r="F16" s="71" t="s">
        <v>52</v>
      </c>
      <c r="G16" s="42" t="s">
        <v>968</v>
      </c>
      <c r="H16" s="42">
        <v>17</v>
      </c>
      <c r="I16" s="42" t="s">
        <v>968</v>
      </c>
      <c r="J16" s="42">
        <v>17</v>
      </c>
      <c r="K16" s="42" t="s">
        <v>968</v>
      </c>
      <c r="L16" s="72">
        <v>16</v>
      </c>
      <c r="M16" s="42" t="s">
        <v>968</v>
      </c>
      <c r="N16" s="64">
        <v>17</v>
      </c>
      <c r="O16" s="42" t="s">
        <v>968</v>
      </c>
      <c r="P16" s="64">
        <v>17</v>
      </c>
      <c r="Q16" s="42" t="s">
        <v>968</v>
      </c>
      <c r="R16" s="65">
        <v>16</v>
      </c>
      <c r="S16" s="42" t="s">
        <v>968</v>
      </c>
      <c r="T16" s="42">
        <v>17</v>
      </c>
      <c r="U16" s="42" t="s">
        <v>968</v>
      </c>
      <c r="V16" s="42">
        <v>17</v>
      </c>
      <c r="W16" s="42" t="s">
        <v>968</v>
      </c>
      <c r="X16" s="72">
        <v>16</v>
      </c>
      <c r="Y16" s="66" t="s">
        <v>968</v>
      </c>
      <c r="Z16" s="72">
        <v>17</v>
      </c>
      <c r="AA16" s="42" t="s">
        <v>968</v>
      </c>
      <c r="AB16" s="64">
        <v>17</v>
      </c>
      <c r="AC16" s="42" t="s">
        <v>968</v>
      </c>
      <c r="AD16" s="67">
        <v>16</v>
      </c>
      <c r="AE16" s="66" t="s">
        <v>968</v>
      </c>
      <c r="AF16" s="42">
        <v>17</v>
      </c>
      <c r="AG16" s="68" t="s">
        <v>968</v>
      </c>
      <c r="AH16" s="64">
        <v>17</v>
      </c>
      <c r="AI16" s="42" t="s">
        <v>968</v>
      </c>
      <c r="AJ16" s="67">
        <v>16</v>
      </c>
      <c r="AK16" s="66" t="s">
        <v>968</v>
      </c>
      <c r="AL16" s="72">
        <v>17</v>
      </c>
      <c r="AM16" s="42" t="s">
        <v>968</v>
      </c>
      <c r="AN16" s="64">
        <v>17</v>
      </c>
      <c r="AO16" s="42" t="s">
        <v>968</v>
      </c>
      <c r="AP16" s="67">
        <v>16</v>
      </c>
    </row>
    <row r="17" spans="1:42" ht="20">
      <c r="A17" s="36">
        <v>21</v>
      </c>
      <c r="B17" s="54">
        <v>20</v>
      </c>
      <c r="C17" s="54" t="s">
        <v>931</v>
      </c>
      <c r="D17" s="70" t="s">
        <v>46</v>
      </c>
      <c r="E17" s="43" t="s">
        <v>932</v>
      </c>
      <c r="F17" s="71" t="s">
        <v>54</v>
      </c>
      <c r="G17" s="42" t="s">
        <v>968</v>
      </c>
      <c r="H17" s="42">
        <v>20</v>
      </c>
      <c r="I17" s="42" t="s">
        <v>968</v>
      </c>
      <c r="J17" s="42">
        <v>20</v>
      </c>
      <c r="K17" s="42" t="s">
        <v>968</v>
      </c>
      <c r="L17" s="72">
        <v>19</v>
      </c>
      <c r="M17" s="42" t="s">
        <v>968</v>
      </c>
      <c r="N17" s="64">
        <v>20</v>
      </c>
      <c r="O17" s="42" t="s">
        <v>968</v>
      </c>
      <c r="P17" s="64">
        <v>20</v>
      </c>
      <c r="Q17" s="42" t="s">
        <v>968</v>
      </c>
      <c r="R17" s="65">
        <v>19</v>
      </c>
      <c r="S17" s="42" t="s">
        <v>968</v>
      </c>
      <c r="T17" s="42">
        <v>20</v>
      </c>
      <c r="U17" s="42" t="s">
        <v>968</v>
      </c>
      <c r="V17" s="42">
        <v>20</v>
      </c>
      <c r="W17" s="42" t="s">
        <v>968</v>
      </c>
      <c r="X17" s="72">
        <v>19</v>
      </c>
      <c r="Y17" s="66" t="s">
        <v>968</v>
      </c>
      <c r="Z17" s="72">
        <v>20</v>
      </c>
      <c r="AA17" s="42" t="s">
        <v>968</v>
      </c>
      <c r="AB17" s="64">
        <v>20</v>
      </c>
      <c r="AC17" s="42" t="s">
        <v>968</v>
      </c>
      <c r="AD17" s="67">
        <v>19</v>
      </c>
      <c r="AE17" s="66" t="s">
        <v>968</v>
      </c>
      <c r="AF17" s="42">
        <v>20</v>
      </c>
      <c r="AG17" s="68" t="s">
        <v>968</v>
      </c>
      <c r="AH17" s="64">
        <v>20</v>
      </c>
      <c r="AI17" s="42" t="s">
        <v>968</v>
      </c>
      <c r="AJ17" s="67">
        <v>19</v>
      </c>
      <c r="AK17" s="66" t="s">
        <v>968</v>
      </c>
      <c r="AL17" s="72">
        <v>20</v>
      </c>
      <c r="AM17" s="42" t="s">
        <v>968</v>
      </c>
      <c r="AN17" s="64">
        <v>20</v>
      </c>
      <c r="AO17" s="42" t="s">
        <v>968</v>
      </c>
      <c r="AP17" s="67">
        <v>19</v>
      </c>
    </row>
    <row r="18" spans="1:42" ht="20">
      <c r="A18" s="36">
        <v>14</v>
      </c>
      <c r="B18" s="54">
        <v>13</v>
      </c>
      <c r="C18" s="54" t="s">
        <v>931</v>
      </c>
      <c r="D18" s="73" t="s">
        <v>56</v>
      </c>
      <c r="E18" s="43" t="s">
        <v>933</v>
      </c>
      <c r="F18" s="71" t="s">
        <v>58</v>
      </c>
      <c r="G18" s="42" t="s">
        <v>968</v>
      </c>
      <c r="H18" s="42">
        <v>13</v>
      </c>
      <c r="I18" s="42" t="s">
        <v>968</v>
      </c>
      <c r="J18" s="42">
        <v>13</v>
      </c>
      <c r="K18" s="42" t="s">
        <v>968</v>
      </c>
      <c r="L18" s="72">
        <v>12</v>
      </c>
      <c r="M18" s="42" t="s">
        <v>968</v>
      </c>
      <c r="N18" s="64">
        <v>13</v>
      </c>
      <c r="O18" s="42" t="s">
        <v>968</v>
      </c>
      <c r="P18" s="64">
        <v>13</v>
      </c>
      <c r="Q18" s="42" t="s">
        <v>968</v>
      </c>
      <c r="R18" s="65">
        <v>12</v>
      </c>
      <c r="S18" s="42" t="s">
        <v>968</v>
      </c>
      <c r="T18" s="42">
        <v>13</v>
      </c>
      <c r="U18" s="42" t="s">
        <v>968</v>
      </c>
      <c r="V18" s="42">
        <v>13</v>
      </c>
      <c r="W18" s="42" t="s">
        <v>968</v>
      </c>
      <c r="X18" s="72">
        <v>12</v>
      </c>
      <c r="Y18" s="66" t="s">
        <v>968</v>
      </c>
      <c r="Z18" s="72">
        <v>13</v>
      </c>
      <c r="AA18" s="42" t="s">
        <v>968</v>
      </c>
      <c r="AB18" s="64">
        <v>13</v>
      </c>
      <c r="AC18" s="42" t="s">
        <v>968</v>
      </c>
      <c r="AD18" s="67">
        <v>12</v>
      </c>
      <c r="AE18" s="66" t="s">
        <v>968</v>
      </c>
      <c r="AF18" s="42">
        <v>13</v>
      </c>
      <c r="AG18" s="68" t="s">
        <v>968</v>
      </c>
      <c r="AH18" s="64">
        <v>13</v>
      </c>
      <c r="AI18" s="42" t="s">
        <v>968</v>
      </c>
      <c r="AJ18" s="67">
        <v>12</v>
      </c>
      <c r="AK18" s="66" t="s">
        <v>968</v>
      </c>
      <c r="AL18" s="72">
        <v>13</v>
      </c>
      <c r="AM18" s="42" t="s">
        <v>968</v>
      </c>
      <c r="AN18" s="64">
        <v>13</v>
      </c>
      <c r="AO18" s="42" t="s">
        <v>968</v>
      </c>
      <c r="AP18" s="67">
        <v>12</v>
      </c>
    </row>
    <row r="19" spans="1:42" ht="20">
      <c r="A19" s="36">
        <v>20</v>
      </c>
      <c r="B19" s="54">
        <v>19</v>
      </c>
      <c r="C19" s="54" t="s">
        <v>931</v>
      </c>
      <c r="D19" s="73" t="s">
        <v>56</v>
      </c>
      <c r="E19" s="43" t="s">
        <v>933</v>
      </c>
      <c r="F19" s="71" t="s">
        <v>60</v>
      </c>
      <c r="G19" s="42" t="s">
        <v>968</v>
      </c>
      <c r="H19" s="42">
        <v>19</v>
      </c>
      <c r="I19" s="42" t="s">
        <v>968</v>
      </c>
      <c r="J19" s="42">
        <v>19</v>
      </c>
      <c r="K19" s="42" t="s">
        <v>968</v>
      </c>
      <c r="L19" s="72">
        <v>18</v>
      </c>
      <c r="M19" s="42" t="s">
        <v>968</v>
      </c>
      <c r="N19" s="64">
        <v>19</v>
      </c>
      <c r="O19" s="42" t="s">
        <v>968</v>
      </c>
      <c r="P19" s="64">
        <v>19</v>
      </c>
      <c r="Q19" s="42" t="s">
        <v>968</v>
      </c>
      <c r="R19" s="65">
        <v>18</v>
      </c>
      <c r="S19" s="42" t="s">
        <v>968</v>
      </c>
      <c r="T19" s="42">
        <v>19</v>
      </c>
      <c r="U19" s="42" t="s">
        <v>968</v>
      </c>
      <c r="V19" s="42">
        <v>19</v>
      </c>
      <c r="W19" s="42" t="s">
        <v>968</v>
      </c>
      <c r="X19" s="72">
        <v>18</v>
      </c>
      <c r="Y19" s="66" t="s">
        <v>968</v>
      </c>
      <c r="Z19" s="72">
        <v>19</v>
      </c>
      <c r="AA19" s="42" t="s">
        <v>968</v>
      </c>
      <c r="AB19" s="64">
        <v>19</v>
      </c>
      <c r="AC19" s="42" t="s">
        <v>968</v>
      </c>
      <c r="AD19" s="67">
        <v>18</v>
      </c>
      <c r="AE19" s="66" t="s">
        <v>968</v>
      </c>
      <c r="AF19" s="42">
        <v>19</v>
      </c>
      <c r="AG19" s="68" t="s">
        <v>968</v>
      </c>
      <c r="AH19" s="64">
        <v>19</v>
      </c>
      <c r="AI19" s="42" t="s">
        <v>968</v>
      </c>
      <c r="AJ19" s="67">
        <v>18</v>
      </c>
      <c r="AK19" s="66" t="s">
        <v>968</v>
      </c>
      <c r="AL19" s="72">
        <v>19</v>
      </c>
      <c r="AM19" s="42" t="s">
        <v>968</v>
      </c>
      <c r="AN19" s="64">
        <v>19</v>
      </c>
      <c r="AO19" s="42" t="s">
        <v>968</v>
      </c>
      <c r="AP19" s="67">
        <v>18</v>
      </c>
    </row>
    <row r="20" spans="1:42" ht="20">
      <c r="A20" s="36">
        <v>25</v>
      </c>
      <c r="B20" s="54">
        <v>24</v>
      </c>
      <c r="C20" s="54" t="s">
        <v>931</v>
      </c>
      <c r="D20" s="73" t="s">
        <v>56</v>
      </c>
      <c r="E20" s="43" t="s">
        <v>933</v>
      </c>
      <c r="F20" s="71" t="s">
        <v>62</v>
      </c>
      <c r="G20" s="42" t="s">
        <v>968</v>
      </c>
      <c r="H20" s="42">
        <v>24</v>
      </c>
      <c r="I20" s="42" t="s">
        <v>968</v>
      </c>
      <c r="J20" s="42">
        <v>24</v>
      </c>
      <c r="K20" s="42" t="s">
        <v>968</v>
      </c>
      <c r="L20" s="72">
        <v>23</v>
      </c>
      <c r="M20" s="42" t="s">
        <v>968</v>
      </c>
      <c r="N20" s="64">
        <v>24</v>
      </c>
      <c r="O20" s="42" t="s">
        <v>968</v>
      </c>
      <c r="P20" s="64">
        <v>24</v>
      </c>
      <c r="Q20" s="42" t="s">
        <v>968</v>
      </c>
      <c r="R20" s="65">
        <v>23</v>
      </c>
      <c r="S20" s="42" t="s">
        <v>968</v>
      </c>
      <c r="T20" s="42">
        <v>24</v>
      </c>
      <c r="U20" s="42" t="s">
        <v>968</v>
      </c>
      <c r="V20" s="42">
        <v>24</v>
      </c>
      <c r="W20" s="42" t="s">
        <v>968</v>
      </c>
      <c r="X20" s="72">
        <v>23</v>
      </c>
      <c r="Y20" s="66" t="s">
        <v>968</v>
      </c>
      <c r="Z20" s="72">
        <v>24</v>
      </c>
      <c r="AA20" s="42" t="s">
        <v>968</v>
      </c>
      <c r="AB20" s="64">
        <v>24</v>
      </c>
      <c r="AC20" s="42" t="s">
        <v>968</v>
      </c>
      <c r="AD20" s="67">
        <v>23</v>
      </c>
      <c r="AE20" s="66" t="s">
        <v>968</v>
      </c>
      <c r="AF20" s="42">
        <v>24</v>
      </c>
      <c r="AG20" s="68" t="s">
        <v>968</v>
      </c>
      <c r="AH20" s="64">
        <v>24</v>
      </c>
      <c r="AI20" s="42" t="s">
        <v>968</v>
      </c>
      <c r="AJ20" s="67">
        <v>23</v>
      </c>
      <c r="AK20" s="66" t="s">
        <v>968</v>
      </c>
      <c r="AL20" s="72">
        <v>24</v>
      </c>
      <c r="AM20" s="42" t="s">
        <v>968</v>
      </c>
      <c r="AN20" s="64">
        <v>24</v>
      </c>
      <c r="AO20" s="42" t="s">
        <v>968</v>
      </c>
      <c r="AP20" s="67">
        <v>23</v>
      </c>
    </row>
    <row r="21" spans="1:42" ht="20">
      <c r="A21" s="36">
        <v>26</v>
      </c>
      <c r="B21" s="54">
        <v>25</v>
      </c>
      <c r="C21" s="54" t="s">
        <v>931</v>
      </c>
      <c r="D21" s="73" t="s">
        <v>56</v>
      </c>
      <c r="E21" s="43" t="s">
        <v>933</v>
      </c>
      <c r="F21" s="71" t="s">
        <v>64</v>
      </c>
      <c r="G21" s="42" t="s">
        <v>968</v>
      </c>
      <c r="H21" s="42">
        <v>25</v>
      </c>
      <c r="I21" s="42" t="s">
        <v>968</v>
      </c>
      <c r="J21" s="42">
        <v>25</v>
      </c>
      <c r="K21" s="42" t="s">
        <v>968</v>
      </c>
      <c r="L21" s="72">
        <v>24</v>
      </c>
      <c r="M21" s="42" t="s">
        <v>968</v>
      </c>
      <c r="N21" s="64">
        <v>25</v>
      </c>
      <c r="O21" s="42" t="s">
        <v>968</v>
      </c>
      <c r="P21" s="64">
        <v>25</v>
      </c>
      <c r="Q21" s="42" t="s">
        <v>968</v>
      </c>
      <c r="R21" s="65">
        <v>24</v>
      </c>
      <c r="S21" s="42" t="s">
        <v>968</v>
      </c>
      <c r="T21" s="42">
        <v>25</v>
      </c>
      <c r="U21" s="42" t="s">
        <v>968</v>
      </c>
      <c r="V21" s="42">
        <v>25</v>
      </c>
      <c r="W21" s="42" t="s">
        <v>968</v>
      </c>
      <c r="X21" s="72">
        <v>24</v>
      </c>
      <c r="Y21" s="66" t="s">
        <v>968</v>
      </c>
      <c r="Z21" s="72">
        <v>25</v>
      </c>
      <c r="AA21" s="42" t="s">
        <v>968</v>
      </c>
      <c r="AB21" s="64">
        <v>25</v>
      </c>
      <c r="AC21" s="42" t="s">
        <v>968</v>
      </c>
      <c r="AD21" s="67">
        <v>24</v>
      </c>
      <c r="AE21" s="66" t="s">
        <v>968</v>
      </c>
      <c r="AF21" s="42">
        <v>25</v>
      </c>
      <c r="AG21" s="68" t="s">
        <v>968</v>
      </c>
      <c r="AH21" s="64">
        <v>25</v>
      </c>
      <c r="AI21" s="42" t="s">
        <v>968</v>
      </c>
      <c r="AJ21" s="67">
        <v>24</v>
      </c>
      <c r="AK21" s="66" t="s">
        <v>968</v>
      </c>
      <c r="AL21" s="72">
        <v>25</v>
      </c>
      <c r="AM21" s="42" t="s">
        <v>968</v>
      </c>
      <c r="AN21" s="64">
        <v>25</v>
      </c>
      <c r="AO21" s="42" t="s">
        <v>968</v>
      </c>
      <c r="AP21" s="67">
        <v>24</v>
      </c>
    </row>
    <row r="22" spans="1:42" ht="20">
      <c r="A22" s="36">
        <v>6</v>
      </c>
      <c r="B22" s="54">
        <v>5</v>
      </c>
      <c r="C22" s="54" t="s">
        <v>931</v>
      </c>
      <c r="D22" s="55" t="s">
        <v>66</v>
      </c>
      <c r="E22" s="43" t="s">
        <v>934</v>
      </c>
      <c r="F22" s="71" t="s">
        <v>68</v>
      </c>
      <c r="G22" s="42" t="s">
        <v>968</v>
      </c>
      <c r="H22" s="42">
        <v>5</v>
      </c>
      <c r="I22" s="42" t="s">
        <v>968</v>
      </c>
      <c r="J22" s="42">
        <v>5</v>
      </c>
      <c r="K22" s="42" t="s">
        <v>968</v>
      </c>
      <c r="L22" s="72">
        <v>4</v>
      </c>
      <c r="M22" s="42" t="s">
        <v>968</v>
      </c>
      <c r="N22" s="64">
        <v>5</v>
      </c>
      <c r="O22" s="42" t="s">
        <v>968</v>
      </c>
      <c r="P22" s="64">
        <v>5</v>
      </c>
      <c r="Q22" s="42" t="s">
        <v>968</v>
      </c>
      <c r="R22" s="65">
        <v>4</v>
      </c>
      <c r="S22" s="42" t="s">
        <v>968</v>
      </c>
      <c r="T22" s="42">
        <v>5</v>
      </c>
      <c r="U22" s="42" t="s">
        <v>968</v>
      </c>
      <c r="V22" s="42">
        <v>5</v>
      </c>
      <c r="W22" s="42" t="s">
        <v>968</v>
      </c>
      <c r="X22" s="72">
        <v>4</v>
      </c>
      <c r="Y22" s="66" t="s">
        <v>968</v>
      </c>
      <c r="Z22" s="72">
        <v>5</v>
      </c>
      <c r="AA22" s="42" t="s">
        <v>968</v>
      </c>
      <c r="AB22" s="64">
        <v>5</v>
      </c>
      <c r="AC22" s="42" t="s">
        <v>968</v>
      </c>
      <c r="AD22" s="67">
        <v>4</v>
      </c>
      <c r="AE22" s="66" t="s">
        <v>968</v>
      </c>
      <c r="AF22" s="42">
        <v>5</v>
      </c>
      <c r="AG22" s="68" t="s">
        <v>968</v>
      </c>
      <c r="AH22" s="64">
        <v>5</v>
      </c>
      <c r="AI22" s="42" t="s">
        <v>968</v>
      </c>
      <c r="AJ22" s="67">
        <v>4</v>
      </c>
      <c r="AK22" s="66" t="s">
        <v>968</v>
      </c>
      <c r="AL22" s="72">
        <v>5</v>
      </c>
      <c r="AM22" s="42" t="s">
        <v>968</v>
      </c>
      <c r="AN22" s="64">
        <v>5</v>
      </c>
      <c r="AO22" s="42" t="s">
        <v>968</v>
      </c>
      <c r="AP22" s="67">
        <v>4</v>
      </c>
    </row>
    <row r="23" spans="1:42" ht="20">
      <c r="A23" s="36">
        <v>19</v>
      </c>
      <c r="B23" s="54">
        <v>18</v>
      </c>
      <c r="C23" s="54" t="s">
        <v>931</v>
      </c>
      <c r="D23" s="55" t="s">
        <v>66</v>
      </c>
      <c r="E23" s="43" t="s">
        <v>934</v>
      </c>
      <c r="F23" s="71" t="s">
        <v>70</v>
      </c>
      <c r="G23" s="42" t="s">
        <v>968</v>
      </c>
      <c r="H23" s="42">
        <v>18</v>
      </c>
      <c r="I23" s="42" t="s">
        <v>968</v>
      </c>
      <c r="J23" s="42">
        <v>18</v>
      </c>
      <c r="K23" s="42" t="s">
        <v>968</v>
      </c>
      <c r="L23" s="72">
        <v>17</v>
      </c>
      <c r="M23" s="42" t="s">
        <v>968</v>
      </c>
      <c r="N23" s="64">
        <v>18</v>
      </c>
      <c r="O23" s="42" t="s">
        <v>968</v>
      </c>
      <c r="P23" s="64">
        <v>18</v>
      </c>
      <c r="Q23" s="42" t="s">
        <v>968</v>
      </c>
      <c r="R23" s="65">
        <v>17</v>
      </c>
      <c r="S23" s="42" t="s">
        <v>968</v>
      </c>
      <c r="T23" s="42">
        <v>18</v>
      </c>
      <c r="U23" s="42" t="s">
        <v>968</v>
      </c>
      <c r="V23" s="42">
        <v>18</v>
      </c>
      <c r="W23" s="42" t="s">
        <v>968</v>
      </c>
      <c r="X23" s="72">
        <v>17</v>
      </c>
      <c r="Y23" s="66" t="s">
        <v>968</v>
      </c>
      <c r="Z23" s="72">
        <v>18</v>
      </c>
      <c r="AA23" s="42" t="s">
        <v>968</v>
      </c>
      <c r="AB23" s="64">
        <v>18</v>
      </c>
      <c r="AC23" s="42" t="s">
        <v>968</v>
      </c>
      <c r="AD23" s="67">
        <v>17</v>
      </c>
      <c r="AE23" s="66" t="s">
        <v>968</v>
      </c>
      <c r="AF23" s="42">
        <v>18</v>
      </c>
      <c r="AG23" s="68" t="s">
        <v>968</v>
      </c>
      <c r="AH23" s="64">
        <v>18</v>
      </c>
      <c r="AI23" s="42" t="s">
        <v>968</v>
      </c>
      <c r="AJ23" s="67">
        <v>17</v>
      </c>
      <c r="AK23" s="66" t="s">
        <v>968</v>
      </c>
      <c r="AL23" s="72">
        <v>18</v>
      </c>
      <c r="AM23" s="42" t="s">
        <v>968</v>
      </c>
      <c r="AN23" s="64">
        <v>18</v>
      </c>
      <c r="AO23" s="42" t="s">
        <v>968</v>
      </c>
      <c r="AP23" s="67">
        <v>17</v>
      </c>
    </row>
    <row r="24" spans="1:42" ht="20">
      <c r="A24" s="36">
        <v>23</v>
      </c>
      <c r="B24" s="54">
        <v>22</v>
      </c>
      <c r="C24" s="54" t="s">
        <v>931</v>
      </c>
      <c r="D24" s="55" t="s">
        <v>66</v>
      </c>
      <c r="E24" s="43" t="s">
        <v>934</v>
      </c>
      <c r="F24" s="71" t="s">
        <v>72</v>
      </c>
      <c r="G24" s="42" t="s">
        <v>968</v>
      </c>
      <c r="H24" s="42">
        <v>22</v>
      </c>
      <c r="I24" s="42" t="s">
        <v>968</v>
      </c>
      <c r="J24" s="42">
        <v>22</v>
      </c>
      <c r="K24" s="42" t="s">
        <v>968</v>
      </c>
      <c r="L24" s="72">
        <v>21</v>
      </c>
      <c r="M24" s="42" t="s">
        <v>968</v>
      </c>
      <c r="N24" s="64">
        <v>22</v>
      </c>
      <c r="O24" s="42" t="s">
        <v>968</v>
      </c>
      <c r="P24" s="64">
        <v>22</v>
      </c>
      <c r="Q24" s="42" t="s">
        <v>968</v>
      </c>
      <c r="R24" s="65">
        <v>21</v>
      </c>
      <c r="S24" s="42" t="s">
        <v>968</v>
      </c>
      <c r="T24" s="42">
        <v>22</v>
      </c>
      <c r="U24" s="42" t="s">
        <v>968</v>
      </c>
      <c r="V24" s="42">
        <v>22</v>
      </c>
      <c r="W24" s="42" t="s">
        <v>968</v>
      </c>
      <c r="X24" s="72">
        <v>21</v>
      </c>
      <c r="Y24" s="66" t="s">
        <v>968</v>
      </c>
      <c r="Z24" s="72">
        <v>22</v>
      </c>
      <c r="AA24" s="42" t="s">
        <v>968</v>
      </c>
      <c r="AB24" s="64">
        <v>22</v>
      </c>
      <c r="AC24" s="42" t="s">
        <v>968</v>
      </c>
      <c r="AD24" s="67">
        <v>21</v>
      </c>
      <c r="AE24" s="66" t="s">
        <v>968</v>
      </c>
      <c r="AF24" s="42">
        <v>22</v>
      </c>
      <c r="AG24" s="68" t="s">
        <v>968</v>
      </c>
      <c r="AH24" s="64">
        <v>22</v>
      </c>
      <c r="AI24" s="42" t="s">
        <v>968</v>
      </c>
      <c r="AJ24" s="67">
        <v>21</v>
      </c>
      <c r="AK24" s="66" t="s">
        <v>968</v>
      </c>
      <c r="AL24" s="72">
        <v>22</v>
      </c>
      <c r="AM24" s="42" t="s">
        <v>968</v>
      </c>
      <c r="AN24" s="64">
        <v>22</v>
      </c>
      <c r="AO24" s="42" t="s">
        <v>968</v>
      </c>
      <c r="AP24" s="67">
        <v>21</v>
      </c>
    </row>
    <row r="25" spans="1:42" ht="20">
      <c r="A25" s="36">
        <v>29</v>
      </c>
      <c r="B25" s="54">
        <v>28</v>
      </c>
      <c r="C25" s="54" t="s">
        <v>931</v>
      </c>
      <c r="D25" s="55" t="s">
        <v>66</v>
      </c>
      <c r="E25" s="43" t="s">
        <v>934</v>
      </c>
      <c r="F25" s="71" t="s">
        <v>74</v>
      </c>
      <c r="G25" s="42" t="s">
        <v>968</v>
      </c>
      <c r="H25" s="42">
        <v>28</v>
      </c>
      <c r="I25" s="42" t="s">
        <v>968</v>
      </c>
      <c r="J25" s="42">
        <v>28</v>
      </c>
      <c r="K25" s="42" t="s">
        <v>968</v>
      </c>
      <c r="L25" s="65">
        <v>27</v>
      </c>
      <c r="M25" s="42" t="s">
        <v>968</v>
      </c>
      <c r="N25" s="64">
        <v>28</v>
      </c>
      <c r="O25" s="42" t="s">
        <v>968</v>
      </c>
      <c r="P25" s="64">
        <v>28</v>
      </c>
      <c r="Q25" s="42" t="s">
        <v>968</v>
      </c>
      <c r="R25" s="65">
        <v>27</v>
      </c>
      <c r="S25" s="42" t="s">
        <v>968</v>
      </c>
      <c r="T25" s="64">
        <v>28</v>
      </c>
      <c r="U25" s="42" t="s">
        <v>968</v>
      </c>
      <c r="V25" s="64">
        <v>28</v>
      </c>
      <c r="W25" s="42" t="s">
        <v>968</v>
      </c>
      <c r="X25" s="65">
        <v>27</v>
      </c>
      <c r="Y25" s="66" t="s">
        <v>968</v>
      </c>
      <c r="Z25" s="72">
        <v>28</v>
      </c>
      <c r="AA25" s="42" t="s">
        <v>968</v>
      </c>
      <c r="AB25" s="64">
        <v>28</v>
      </c>
      <c r="AC25" s="42" t="s">
        <v>968</v>
      </c>
      <c r="AD25" s="67">
        <v>27</v>
      </c>
      <c r="AE25" s="66" t="s">
        <v>968</v>
      </c>
      <c r="AF25" s="42">
        <v>28</v>
      </c>
      <c r="AG25" s="68" t="s">
        <v>968</v>
      </c>
      <c r="AH25" s="64">
        <v>28</v>
      </c>
      <c r="AI25" s="42" t="s">
        <v>968</v>
      </c>
      <c r="AJ25" s="67">
        <v>27</v>
      </c>
      <c r="AK25" s="66" t="s">
        <v>968</v>
      </c>
      <c r="AL25" s="72">
        <v>28</v>
      </c>
      <c r="AM25" s="42" t="s">
        <v>968</v>
      </c>
      <c r="AN25" s="64">
        <v>28</v>
      </c>
      <c r="AO25" s="42" t="s">
        <v>968</v>
      </c>
      <c r="AP25" s="67">
        <v>27</v>
      </c>
    </row>
    <row r="26" spans="1:42" ht="20">
      <c r="A26" s="36">
        <v>7</v>
      </c>
      <c r="B26" s="54">
        <v>6</v>
      </c>
      <c r="C26" s="54" t="s">
        <v>931</v>
      </c>
      <c r="D26" s="74" t="s">
        <v>76</v>
      </c>
      <c r="E26" s="43" t="s">
        <v>935</v>
      </c>
      <c r="F26" s="71" t="s">
        <v>78</v>
      </c>
      <c r="G26" s="42" t="s">
        <v>968</v>
      </c>
      <c r="H26" s="42">
        <v>6</v>
      </c>
      <c r="I26" s="42" t="s">
        <v>968</v>
      </c>
      <c r="J26" s="42">
        <v>6</v>
      </c>
      <c r="K26" s="42" t="s">
        <v>968</v>
      </c>
      <c r="L26" s="72">
        <v>5</v>
      </c>
      <c r="M26" s="42" t="s">
        <v>968</v>
      </c>
      <c r="N26" s="64">
        <v>6</v>
      </c>
      <c r="O26" s="42" t="s">
        <v>968</v>
      </c>
      <c r="P26" s="64">
        <v>6</v>
      </c>
      <c r="Q26" s="42" t="s">
        <v>968</v>
      </c>
      <c r="R26" s="65">
        <v>5</v>
      </c>
      <c r="S26" s="42" t="s">
        <v>968</v>
      </c>
      <c r="T26" s="42">
        <v>6</v>
      </c>
      <c r="U26" s="42" t="s">
        <v>968</v>
      </c>
      <c r="V26" s="42">
        <v>6</v>
      </c>
      <c r="W26" s="42" t="s">
        <v>968</v>
      </c>
      <c r="X26" s="72">
        <v>5</v>
      </c>
      <c r="Y26" s="66" t="s">
        <v>968</v>
      </c>
      <c r="Z26" s="72">
        <v>6</v>
      </c>
      <c r="AA26" s="42" t="s">
        <v>968</v>
      </c>
      <c r="AB26" s="64">
        <v>6</v>
      </c>
      <c r="AC26" s="42" t="s">
        <v>968</v>
      </c>
      <c r="AD26" s="67">
        <v>5</v>
      </c>
      <c r="AE26" s="66" t="s">
        <v>968</v>
      </c>
      <c r="AF26" s="42">
        <v>6</v>
      </c>
      <c r="AG26" s="68" t="s">
        <v>968</v>
      </c>
      <c r="AH26" s="64">
        <v>6</v>
      </c>
      <c r="AI26" s="42" t="s">
        <v>968</v>
      </c>
      <c r="AJ26" s="67">
        <v>5</v>
      </c>
      <c r="AK26" s="66" t="s">
        <v>968</v>
      </c>
      <c r="AL26" s="72">
        <v>6</v>
      </c>
      <c r="AM26" s="42" t="s">
        <v>968</v>
      </c>
      <c r="AN26" s="64">
        <v>6</v>
      </c>
      <c r="AO26" s="42" t="s">
        <v>968</v>
      </c>
      <c r="AP26" s="67">
        <v>5</v>
      </c>
    </row>
    <row r="27" spans="1:42" ht="20">
      <c r="A27" s="36">
        <v>17</v>
      </c>
      <c r="B27" s="54">
        <v>16</v>
      </c>
      <c r="C27" s="54" t="s">
        <v>931</v>
      </c>
      <c r="D27" s="74" t="s">
        <v>76</v>
      </c>
      <c r="E27" s="43" t="s">
        <v>935</v>
      </c>
      <c r="F27" s="71" t="s">
        <v>80</v>
      </c>
      <c r="G27" s="42" t="s">
        <v>968</v>
      </c>
      <c r="H27" s="42">
        <v>16</v>
      </c>
      <c r="I27" s="42" t="s">
        <v>968</v>
      </c>
      <c r="J27" s="42">
        <v>16</v>
      </c>
      <c r="K27" s="42" t="s">
        <v>968</v>
      </c>
      <c r="L27" s="72">
        <v>15</v>
      </c>
      <c r="M27" s="42" t="s">
        <v>968</v>
      </c>
      <c r="N27" s="64">
        <v>16</v>
      </c>
      <c r="O27" s="42" t="s">
        <v>968</v>
      </c>
      <c r="P27" s="64">
        <v>16</v>
      </c>
      <c r="Q27" s="42" t="s">
        <v>968</v>
      </c>
      <c r="R27" s="65">
        <v>15</v>
      </c>
      <c r="S27" s="42" t="s">
        <v>968</v>
      </c>
      <c r="T27" s="42">
        <v>16</v>
      </c>
      <c r="U27" s="42" t="s">
        <v>968</v>
      </c>
      <c r="V27" s="42">
        <v>16</v>
      </c>
      <c r="W27" s="42" t="s">
        <v>968</v>
      </c>
      <c r="X27" s="72">
        <v>15</v>
      </c>
      <c r="Y27" s="66" t="s">
        <v>968</v>
      </c>
      <c r="Z27" s="72">
        <v>16</v>
      </c>
      <c r="AA27" s="42" t="s">
        <v>968</v>
      </c>
      <c r="AB27" s="64">
        <v>16</v>
      </c>
      <c r="AC27" s="42" t="s">
        <v>968</v>
      </c>
      <c r="AD27" s="67">
        <v>15</v>
      </c>
      <c r="AE27" s="66" t="s">
        <v>968</v>
      </c>
      <c r="AF27" s="42">
        <v>16</v>
      </c>
      <c r="AG27" s="68" t="s">
        <v>968</v>
      </c>
      <c r="AH27" s="64">
        <v>16</v>
      </c>
      <c r="AI27" s="42" t="s">
        <v>968</v>
      </c>
      <c r="AJ27" s="67">
        <v>15</v>
      </c>
      <c r="AK27" s="66" t="s">
        <v>968</v>
      </c>
      <c r="AL27" s="72">
        <v>16</v>
      </c>
      <c r="AM27" s="42" t="s">
        <v>968</v>
      </c>
      <c r="AN27" s="64">
        <v>16</v>
      </c>
      <c r="AO27" s="42" t="s">
        <v>968</v>
      </c>
      <c r="AP27" s="67">
        <v>15</v>
      </c>
    </row>
    <row r="28" spans="1:42" ht="20">
      <c r="A28" s="36">
        <v>22</v>
      </c>
      <c r="B28" s="54">
        <v>21</v>
      </c>
      <c r="C28" s="54" t="s">
        <v>931</v>
      </c>
      <c r="D28" s="74" t="s">
        <v>76</v>
      </c>
      <c r="E28" s="43" t="s">
        <v>935</v>
      </c>
      <c r="F28" s="71" t="s">
        <v>82</v>
      </c>
      <c r="G28" s="42" t="s">
        <v>968</v>
      </c>
      <c r="H28" s="42">
        <v>21</v>
      </c>
      <c r="I28" s="42" t="s">
        <v>968</v>
      </c>
      <c r="J28" s="42">
        <v>21</v>
      </c>
      <c r="K28" s="42" t="s">
        <v>968</v>
      </c>
      <c r="L28" s="72">
        <v>20</v>
      </c>
      <c r="M28" s="42" t="s">
        <v>968</v>
      </c>
      <c r="N28" s="64">
        <v>21</v>
      </c>
      <c r="O28" s="42" t="s">
        <v>968</v>
      </c>
      <c r="P28" s="64">
        <v>21</v>
      </c>
      <c r="Q28" s="42" t="s">
        <v>968</v>
      </c>
      <c r="R28" s="65">
        <v>20</v>
      </c>
      <c r="S28" s="42" t="s">
        <v>968</v>
      </c>
      <c r="T28" s="42">
        <v>21</v>
      </c>
      <c r="U28" s="42" t="s">
        <v>968</v>
      </c>
      <c r="V28" s="42">
        <v>21</v>
      </c>
      <c r="W28" s="42" t="s">
        <v>968</v>
      </c>
      <c r="X28" s="72">
        <v>20</v>
      </c>
      <c r="Y28" s="66" t="s">
        <v>968</v>
      </c>
      <c r="Z28" s="72">
        <v>21</v>
      </c>
      <c r="AA28" s="42" t="s">
        <v>968</v>
      </c>
      <c r="AB28" s="64">
        <v>21</v>
      </c>
      <c r="AC28" s="42" t="s">
        <v>968</v>
      </c>
      <c r="AD28" s="67">
        <v>20</v>
      </c>
      <c r="AE28" s="66" t="s">
        <v>968</v>
      </c>
      <c r="AF28" s="42">
        <v>21</v>
      </c>
      <c r="AG28" s="68" t="s">
        <v>968</v>
      </c>
      <c r="AH28" s="64">
        <v>21</v>
      </c>
      <c r="AI28" s="42" t="s">
        <v>968</v>
      </c>
      <c r="AJ28" s="67">
        <v>20</v>
      </c>
      <c r="AK28" s="66" t="s">
        <v>968</v>
      </c>
      <c r="AL28" s="72">
        <v>21</v>
      </c>
      <c r="AM28" s="42" t="s">
        <v>968</v>
      </c>
      <c r="AN28" s="64">
        <v>21</v>
      </c>
      <c r="AO28" s="42" t="s">
        <v>968</v>
      </c>
      <c r="AP28" s="67">
        <v>20</v>
      </c>
    </row>
    <row r="29" spans="1:42" ht="20">
      <c r="A29" s="36">
        <v>24</v>
      </c>
      <c r="B29" s="54">
        <v>23</v>
      </c>
      <c r="C29" s="54" t="s">
        <v>931</v>
      </c>
      <c r="D29" s="74" t="s">
        <v>76</v>
      </c>
      <c r="E29" s="43" t="s">
        <v>935</v>
      </c>
      <c r="F29" s="71" t="s">
        <v>84</v>
      </c>
      <c r="G29" s="42" t="s">
        <v>968</v>
      </c>
      <c r="H29" s="42">
        <v>23</v>
      </c>
      <c r="I29" s="42" t="s">
        <v>968</v>
      </c>
      <c r="J29" s="42">
        <v>23</v>
      </c>
      <c r="K29" s="42" t="s">
        <v>968</v>
      </c>
      <c r="L29" s="72">
        <v>22</v>
      </c>
      <c r="M29" s="42" t="s">
        <v>968</v>
      </c>
      <c r="N29" s="64">
        <v>23</v>
      </c>
      <c r="O29" s="42" t="s">
        <v>968</v>
      </c>
      <c r="P29" s="64">
        <v>23</v>
      </c>
      <c r="Q29" s="42" t="s">
        <v>968</v>
      </c>
      <c r="R29" s="65">
        <v>22</v>
      </c>
      <c r="S29" s="42" t="s">
        <v>968</v>
      </c>
      <c r="T29" s="42">
        <v>23</v>
      </c>
      <c r="U29" s="42" t="s">
        <v>968</v>
      </c>
      <c r="V29" s="42">
        <v>23</v>
      </c>
      <c r="W29" s="42" t="s">
        <v>968</v>
      </c>
      <c r="X29" s="72">
        <v>22</v>
      </c>
      <c r="Y29" s="66" t="s">
        <v>968</v>
      </c>
      <c r="Z29" s="72">
        <v>23</v>
      </c>
      <c r="AA29" s="42" t="s">
        <v>968</v>
      </c>
      <c r="AB29" s="64">
        <v>23</v>
      </c>
      <c r="AC29" s="42" t="s">
        <v>968</v>
      </c>
      <c r="AD29" s="67">
        <v>22</v>
      </c>
      <c r="AE29" s="66" t="s">
        <v>968</v>
      </c>
      <c r="AF29" s="42">
        <v>23</v>
      </c>
      <c r="AG29" s="68" t="s">
        <v>968</v>
      </c>
      <c r="AH29" s="64">
        <v>23</v>
      </c>
      <c r="AI29" s="42" t="s">
        <v>968</v>
      </c>
      <c r="AJ29" s="67">
        <v>22</v>
      </c>
      <c r="AK29" s="66" t="s">
        <v>968</v>
      </c>
      <c r="AL29" s="72">
        <v>23</v>
      </c>
      <c r="AM29" s="42" t="s">
        <v>968</v>
      </c>
      <c r="AN29" s="64">
        <v>23</v>
      </c>
      <c r="AO29" s="42" t="s">
        <v>968</v>
      </c>
      <c r="AP29" s="67">
        <v>22</v>
      </c>
    </row>
    <row r="30" spans="1:42" ht="20">
      <c r="A30" s="36">
        <v>9</v>
      </c>
      <c r="B30" s="54">
        <v>8</v>
      </c>
      <c r="C30" s="54" t="s">
        <v>931</v>
      </c>
      <c r="D30" s="75" t="s">
        <v>86</v>
      </c>
      <c r="E30" s="43" t="s">
        <v>936</v>
      </c>
      <c r="F30" s="71" t="s">
        <v>88</v>
      </c>
      <c r="G30" s="42" t="s">
        <v>968</v>
      </c>
      <c r="H30" s="42">
        <v>8</v>
      </c>
      <c r="I30" s="42" t="s">
        <v>968</v>
      </c>
      <c r="J30" s="42">
        <v>8</v>
      </c>
      <c r="K30" s="42" t="s">
        <v>968</v>
      </c>
      <c r="L30" s="72">
        <v>7</v>
      </c>
      <c r="M30" s="42" t="s">
        <v>968</v>
      </c>
      <c r="N30" s="64">
        <v>8</v>
      </c>
      <c r="O30" s="42" t="s">
        <v>968</v>
      </c>
      <c r="P30" s="64">
        <v>8</v>
      </c>
      <c r="Q30" s="42" t="s">
        <v>968</v>
      </c>
      <c r="R30" s="65">
        <v>7</v>
      </c>
      <c r="S30" s="42" t="s">
        <v>968</v>
      </c>
      <c r="T30" s="42">
        <v>8</v>
      </c>
      <c r="U30" s="42" t="s">
        <v>968</v>
      </c>
      <c r="V30" s="42">
        <v>8</v>
      </c>
      <c r="W30" s="42" t="s">
        <v>968</v>
      </c>
      <c r="X30" s="72">
        <v>7</v>
      </c>
      <c r="Y30" s="66" t="s">
        <v>968</v>
      </c>
      <c r="Z30" s="72">
        <v>8</v>
      </c>
      <c r="AA30" s="42" t="s">
        <v>968</v>
      </c>
      <c r="AB30" s="64">
        <v>8</v>
      </c>
      <c r="AC30" s="42" t="s">
        <v>968</v>
      </c>
      <c r="AD30" s="67">
        <v>7</v>
      </c>
      <c r="AE30" s="66" t="s">
        <v>968</v>
      </c>
      <c r="AF30" s="42">
        <v>8</v>
      </c>
      <c r="AG30" s="68" t="s">
        <v>968</v>
      </c>
      <c r="AH30" s="64">
        <v>8</v>
      </c>
      <c r="AI30" s="42" t="s">
        <v>968</v>
      </c>
      <c r="AJ30" s="67">
        <v>7</v>
      </c>
      <c r="AK30" s="66" t="s">
        <v>968</v>
      </c>
      <c r="AL30" s="72">
        <v>8</v>
      </c>
      <c r="AM30" s="42" t="s">
        <v>968</v>
      </c>
      <c r="AN30" s="64">
        <v>8</v>
      </c>
      <c r="AO30" s="42" t="s">
        <v>968</v>
      </c>
      <c r="AP30" s="67">
        <v>7</v>
      </c>
    </row>
    <row r="31" spans="1:42" ht="20">
      <c r="A31" s="36">
        <v>13</v>
      </c>
      <c r="B31" s="54">
        <v>12</v>
      </c>
      <c r="C31" s="54" t="s">
        <v>931</v>
      </c>
      <c r="D31" s="75" t="s">
        <v>86</v>
      </c>
      <c r="E31" s="43" t="s">
        <v>936</v>
      </c>
      <c r="F31" s="71" t="s">
        <v>90</v>
      </c>
      <c r="G31" s="42" t="s">
        <v>968</v>
      </c>
      <c r="H31" s="42">
        <v>12</v>
      </c>
      <c r="I31" s="42" t="s">
        <v>968</v>
      </c>
      <c r="J31" s="42">
        <v>12</v>
      </c>
      <c r="K31" s="42" t="s">
        <v>968</v>
      </c>
      <c r="L31" s="72">
        <v>11</v>
      </c>
      <c r="M31" s="42" t="s">
        <v>968</v>
      </c>
      <c r="N31" s="64">
        <v>12</v>
      </c>
      <c r="O31" s="42" t="s">
        <v>968</v>
      </c>
      <c r="P31" s="64">
        <v>12</v>
      </c>
      <c r="Q31" s="42" t="s">
        <v>968</v>
      </c>
      <c r="R31" s="65">
        <v>11</v>
      </c>
      <c r="S31" s="42" t="s">
        <v>968</v>
      </c>
      <c r="T31" s="42">
        <v>12</v>
      </c>
      <c r="U31" s="42" t="s">
        <v>968</v>
      </c>
      <c r="V31" s="42">
        <v>12</v>
      </c>
      <c r="W31" s="42" t="s">
        <v>968</v>
      </c>
      <c r="X31" s="72">
        <v>11</v>
      </c>
      <c r="Y31" s="66" t="s">
        <v>968</v>
      </c>
      <c r="Z31" s="72">
        <v>12</v>
      </c>
      <c r="AA31" s="42" t="s">
        <v>968</v>
      </c>
      <c r="AB31" s="64">
        <v>12</v>
      </c>
      <c r="AC31" s="42" t="s">
        <v>968</v>
      </c>
      <c r="AD31" s="67">
        <v>11</v>
      </c>
      <c r="AE31" s="66" t="s">
        <v>968</v>
      </c>
      <c r="AF31" s="42">
        <v>12</v>
      </c>
      <c r="AG31" s="68" t="s">
        <v>968</v>
      </c>
      <c r="AH31" s="64">
        <v>12</v>
      </c>
      <c r="AI31" s="42" t="s">
        <v>968</v>
      </c>
      <c r="AJ31" s="67">
        <v>11</v>
      </c>
      <c r="AK31" s="66" t="s">
        <v>968</v>
      </c>
      <c r="AL31" s="72">
        <v>12</v>
      </c>
      <c r="AM31" s="42" t="s">
        <v>968</v>
      </c>
      <c r="AN31" s="64">
        <v>12</v>
      </c>
      <c r="AO31" s="42" t="s">
        <v>968</v>
      </c>
      <c r="AP31" s="67">
        <v>11</v>
      </c>
    </row>
    <row r="32" spans="1:42" ht="20">
      <c r="A32" s="36">
        <v>15</v>
      </c>
      <c r="B32" s="54">
        <v>14</v>
      </c>
      <c r="C32" s="54" t="s">
        <v>931</v>
      </c>
      <c r="D32" s="75" t="s">
        <v>86</v>
      </c>
      <c r="E32" s="43" t="s">
        <v>936</v>
      </c>
      <c r="F32" s="71" t="s">
        <v>92</v>
      </c>
      <c r="G32" s="42" t="s">
        <v>968</v>
      </c>
      <c r="H32" s="42">
        <v>14</v>
      </c>
      <c r="I32" s="42" t="s">
        <v>968</v>
      </c>
      <c r="J32" s="42">
        <v>14</v>
      </c>
      <c r="K32" s="42" t="s">
        <v>968</v>
      </c>
      <c r="L32" s="72">
        <v>13</v>
      </c>
      <c r="M32" s="42" t="s">
        <v>968</v>
      </c>
      <c r="N32" s="64">
        <v>14</v>
      </c>
      <c r="O32" s="42" t="s">
        <v>968</v>
      </c>
      <c r="P32" s="64">
        <v>14</v>
      </c>
      <c r="Q32" s="42" t="s">
        <v>968</v>
      </c>
      <c r="R32" s="65">
        <v>13</v>
      </c>
      <c r="S32" s="42" t="s">
        <v>968</v>
      </c>
      <c r="T32" s="42">
        <v>14</v>
      </c>
      <c r="U32" s="42" t="s">
        <v>968</v>
      </c>
      <c r="V32" s="42">
        <v>14</v>
      </c>
      <c r="W32" s="42" t="s">
        <v>968</v>
      </c>
      <c r="X32" s="72">
        <v>13</v>
      </c>
      <c r="Y32" s="66" t="s">
        <v>968</v>
      </c>
      <c r="Z32" s="72">
        <v>14</v>
      </c>
      <c r="AA32" s="42" t="s">
        <v>968</v>
      </c>
      <c r="AB32" s="64">
        <v>14</v>
      </c>
      <c r="AC32" s="42" t="s">
        <v>968</v>
      </c>
      <c r="AD32" s="67">
        <v>13</v>
      </c>
      <c r="AE32" s="66" t="s">
        <v>968</v>
      </c>
      <c r="AF32" s="42">
        <v>14</v>
      </c>
      <c r="AG32" s="68" t="s">
        <v>968</v>
      </c>
      <c r="AH32" s="64">
        <v>14</v>
      </c>
      <c r="AI32" s="42" t="s">
        <v>968</v>
      </c>
      <c r="AJ32" s="67">
        <v>13</v>
      </c>
      <c r="AK32" s="66" t="s">
        <v>968</v>
      </c>
      <c r="AL32" s="72">
        <v>14</v>
      </c>
      <c r="AM32" s="42" t="s">
        <v>968</v>
      </c>
      <c r="AN32" s="64">
        <v>14</v>
      </c>
      <c r="AO32" s="42" t="s">
        <v>968</v>
      </c>
      <c r="AP32" s="67">
        <v>13</v>
      </c>
    </row>
    <row r="33" spans="1:42" ht="20">
      <c r="A33" s="36">
        <v>28</v>
      </c>
      <c r="B33" s="54">
        <v>27</v>
      </c>
      <c r="C33" s="54" t="s">
        <v>931</v>
      </c>
      <c r="D33" s="75" t="s">
        <v>86</v>
      </c>
      <c r="E33" s="43" t="s">
        <v>936</v>
      </c>
      <c r="F33" s="71" t="s">
        <v>94</v>
      </c>
      <c r="G33" s="42" t="s">
        <v>968</v>
      </c>
      <c r="H33" s="42">
        <v>27</v>
      </c>
      <c r="I33" s="42" t="s">
        <v>968</v>
      </c>
      <c r="J33" s="42">
        <v>27</v>
      </c>
      <c r="K33" s="42" t="s">
        <v>968</v>
      </c>
      <c r="L33" s="72">
        <v>26</v>
      </c>
      <c r="M33" s="42" t="s">
        <v>968</v>
      </c>
      <c r="N33" s="64">
        <v>27</v>
      </c>
      <c r="O33" s="42" t="s">
        <v>968</v>
      </c>
      <c r="P33" s="64">
        <v>27</v>
      </c>
      <c r="Q33" s="42" t="s">
        <v>968</v>
      </c>
      <c r="R33" s="65">
        <v>26</v>
      </c>
      <c r="S33" s="42" t="s">
        <v>968</v>
      </c>
      <c r="T33" s="42">
        <v>27</v>
      </c>
      <c r="U33" s="42" t="s">
        <v>968</v>
      </c>
      <c r="V33" s="42">
        <v>27</v>
      </c>
      <c r="W33" s="42" t="s">
        <v>968</v>
      </c>
      <c r="X33" s="72">
        <v>26</v>
      </c>
      <c r="Y33" s="66" t="s">
        <v>968</v>
      </c>
      <c r="Z33" s="72">
        <v>27</v>
      </c>
      <c r="AA33" s="42" t="s">
        <v>968</v>
      </c>
      <c r="AB33" s="64">
        <v>27</v>
      </c>
      <c r="AC33" s="42" t="s">
        <v>968</v>
      </c>
      <c r="AD33" s="67">
        <v>26</v>
      </c>
      <c r="AE33" s="66" t="s">
        <v>968</v>
      </c>
      <c r="AF33" s="42">
        <v>27</v>
      </c>
      <c r="AG33" s="68" t="s">
        <v>968</v>
      </c>
      <c r="AH33" s="64">
        <v>27</v>
      </c>
      <c r="AI33" s="42" t="s">
        <v>968</v>
      </c>
      <c r="AJ33" s="67">
        <v>26</v>
      </c>
      <c r="AK33" s="66" t="s">
        <v>968</v>
      </c>
      <c r="AL33" s="72">
        <v>27</v>
      </c>
      <c r="AM33" s="42" t="s">
        <v>968</v>
      </c>
      <c r="AN33" s="64">
        <v>27</v>
      </c>
      <c r="AO33" s="42" t="s">
        <v>968</v>
      </c>
      <c r="AP33" s="67">
        <v>26</v>
      </c>
    </row>
    <row r="34" spans="1:42" ht="20">
      <c r="A34" s="36">
        <v>10</v>
      </c>
      <c r="B34" s="54">
        <v>9</v>
      </c>
      <c r="C34" s="54" t="s">
        <v>931</v>
      </c>
      <c r="D34" s="76" t="s">
        <v>96</v>
      </c>
      <c r="E34" s="43" t="s">
        <v>937</v>
      </c>
      <c r="F34" s="71" t="s">
        <v>98</v>
      </c>
      <c r="G34" s="66" t="s">
        <v>968</v>
      </c>
      <c r="H34" s="72">
        <v>9</v>
      </c>
      <c r="I34" s="42" t="s">
        <v>968</v>
      </c>
      <c r="J34" s="42">
        <v>9</v>
      </c>
      <c r="K34" s="42" t="s">
        <v>968</v>
      </c>
      <c r="L34" s="72">
        <v>8</v>
      </c>
      <c r="M34" s="66" t="s">
        <v>968</v>
      </c>
      <c r="N34" s="65">
        <v>9</v>
      </c>
      <c r="O34" s="42" t="s">
        <v>968</v>
      </c>
      <c r="P34" s="64">
        <v>9</v>
      </c>
      <c r="Q34" s="42" t="s">
        <v>968</v>
      </c>
      <c r="R34" s="65">
        <v>8</v>
      </c>
      <c r="S34" s="66" t="s">
        <v>968</v>
      </c>
      <c r="T34" s="72">
        <v>9</v>
      </c>
      <c r="U34" s="42" t="s">
        <v>968</v>
      </c>
      <c r="V34" s="42">
        <v>9</v>
      </c>
      <c r="W34" s="42" t="s">
        <v>968</v>
      </c>
      <c r="X34" s="72">
        <v>8</v>
      </c>
      <c r="Y34" s="66" t="s">
        <v>968</v>
      </c>
      <c r="Z34" s="72">
        <v>9</v>
      </c>
      <c r="AA34" s="42" t="s">
        <v>968</v>
      </c>
      <c r="AB34" s="64">
        <v>9</v>
      </c>
      <c r="AC34" s="42" t="s">
        <v>968</v>
      </c>
      <c r="AD34" s="67">
        <v>8</v>
      </c>
      <c r="AE34" s="66" t="s">
        <v>968</v>
      </c>
      <c r="AF34" s="42">
        <v>9</v>
      </c>
      <c r="AG34" s="68" t="s">
        <v>968</v>
      </c>
      <c r="AH34" s="64">
        <v>9</v>
      </c>
      <c r="AI34" s="42" t="s">
        <v>968</v>
      </c>
      <c r="AJ34" s="67">
        <v>8</v>
      </c>
      <c r="AK34" s="66" t="s">
        <v>968</v>
      </c>
      <c r="AL34" s="72">
        <v>9</v>
      </c>
      <c r="AM34" s="42" t="s">
        <v>968</v>
      </c>
      <c r="AN34" s="64">
        <v>9</v>
      </c>
      <c r="AO34" s="42" t="s">
        <v>968</v>
      </c>
      <c r="AP34" s="67">
        <v>8</v>
      </c>
    </row>
    <row r="35" spans="1:42" ht="20">
      <c r="A35" s="36">
        <v>11</v>
      </c>
      <c r="B35" s="54">
        <v>10</v>
      </c>
      <c r="C35" s="54" t="s">
        <v>931</v>
      </c>
      <c r="D35" s="76" t="s">
        <v>96</v>
      </c>
      <c r="E35" s="43" t="s">
        <v>937</v>
      </c>
      <c r="F35" s="69" t="s">
        <v>100</v>
      </c>
      <c r="G35" s="66" t="s">
        <v>968</v>
      </c>
      <c r="H35" s="72">
        <v>10</v>
      </c>
      <c r="I35" s="42" t="s">
        <v>968</v>
      </c>
      <c r="J35" s="42">
        <v>10</v>
      </c>
      <c r="K35" s="42" t="s">
        <v>968</v>
      </c>
      <c r="L35" s="72">
        <v>9</v>
      </c>
      <c r="M35" s="42" t="s">
        <v>968</v>
      </c>
      <c r="N35" s="64">
        <v>10</v>
      </c>
      <c r="O35" s="42" t="s">
        <v>968</v>
      </c>
      <c r="P35" s="64">
        <v>10</v>
      </c>
      <c r="Q35" s="42" t="s">
        <v>968</v>
      </c>
      <c r="R35" s="65">
        <v>9</v>
      </c>
      <c r="S35" s="66" t="s">
        <v>968</v>
      </c>
      <c r="T35" s="72">
        <v>10</v>
      </c>
      <c r="U35" s="42" t="s">
        <v>968</v>
      </c>
      <c r="V35" s="42">
        <v>10</v>
      </c>
      <c r="W35" s="42" t="s">
        <v>968</v>
      </c>
      <c r="X35" s="72">
        <v>9</v>
      </c>
      <c r="Y35" s="66" t="s">
        <v>968</v>
      </c>
      <c r="Z35" s="72">
        <v>10</v>
      </c>
      <c r="AA35" s="42" t="s">
        <v>968</v>
      </c>
      <c r="AB35" s="64">
        <v>10</v>
      </c>
      <c r="AC35" s="42" t="s">
        <v>968</v>
      </c>
      <c r="AD35" s="67">
        <v>9</v>
      </c>
      <c r="AE35" s="66" t="s">
        <v>968</v>
      </c>
      <c r="AF35" s="42">
        <v>10</v>
      </c>
      <c r="AG35" s="68" t="s">
        <v>968</v>
      </c>
      <c r="AH35" s="64">
        <v>10</v>
      </c>
      <c r="AI35" s="42" t="s">
        <v>968</v>
      </c>
      <c r="AJ35" s="67">
        <v>9</v>
      </c>
      <c r="AK35" s="66" t="s">
        <v>968</v>
      </c>
      <c r="AL35" s="72">
        <v>10</v>
      </c>
      <c r="AM35" s="42" t="s">
        <v>968</v>
      </c>
      <c r="AN35" s="64">
        <v>10</v>
      </c>
      <c r="AO35" s="42" t="s">
        <v>968</v>
      </c>
      <c r="AP35" s="67">
        <v>9</v>
      </c>
    </row>
    <row r="36" spans="1:42" ht="20">
      <c r="A36" s="36">
        <v>12</v>
      </c>
      <c r="B36" s="54">
        <v>11</v>
      </c>
      <c r="C36" s="54" t="s">
        <v>931</v>
      </c>
      <c r="D36" s="76" t="s">
        <v>96</v>
      </c>
      <c r="E36" s="43" t="s">
        <v>937</v>
      </c>
      <c r="F36" s="69" t="s">
        <v>102</v>
      </c>
      <c r="G36" s="66" t="s">
        <v>968</v>
      </c>
      <c r="H36" s="72">
        <v>11</v>
      </c>
      <c r="I36" s="42" t="s">
        <v>968</v>
      </c>
      <c r="J36" s="42">
        <v>11</v>
      </c>
      <c r="K36" s="42" t="s">
        <v>968</v>
      </c>
      <c r="L36" s="72">
        <v>10</v>
      </c>
      <c r="M36" s="42" t="s">
        <v>968</v>
      </c>
      <c r="N36" s="64">
        <v>11</v>
      </c>
      <c r="O36" s="42" t="s">
        <v>968</v>
      </c>
      <c r="P36" s="64">
        <v>11</v>
      </c>
      <c r="Q36" s="42" t="s">
        <v>968</v>
      </c>
      <c r="R36" s="65">
        <v>10</v>
      </c>
      <c r="S36" s="66" t="s">
        <v>968</v>
      </c>
      <c r="T36" s="72">
        <v>11</v>
      </c>
      <c r="U36" s="42" t="s">
        <v>968</v>
      </c>
      <c r="V36" s="42">
        <v>11</v>
      </c>
      <c r="W36" s="42" t="s">
        <v>968</v>
      </c>
      <c r="X36" s="72">
        <v>10</v>
      </c>
      <c r="Y36" s="66" t="s">
        <v>968</v>
      </c>
      <c r="Z36" s="72">
        <v>11</v>
      </c>
      <c r="AA36" s="42" t="s">
        <v>968</v>
      </c>
      <c r="AB36" s="64">
        <v>11</v>
      </c>
      <c r="AC36" s="42" t="s">
        <v>968</v>
      </c>
      <c r="AD36" s="67">
        <v>10</v>
      </c>
      <c r="AE36" s="66" t="s">
        <v>968</v>
      </c>
      <c r="AF36" s="42">
        <v>11</v>
      </c>
      <c r="AG36" s="68" t="s">
        <v>968</v>
      </c>
      <c r="AH36" s="64">
        <v>11</v>
      </c>
      <c r="AI36" s="42" t="s">
        <v>968</v>
      </c>
      <c r="AJ36" s="67">
        <v>10</v>
      </c>
      <c r="AK36" s="66" t="s">
        <v>968</v>
      </c>
      <c r="AL36" s="72">
        <v>11</v>
      </c>
      <c r="AM36" s="42" t="s">
        <v>968</v>
      </c>
      <c r="AN36" s="64">
        <v>11</v>
      </c>
      <c r="AO36" s="42" t="s">
        <v>968</v>
      </c>
      <c r="AP36" s="67">
        <v>10</v>
      </c>
    </row>
    <row r="37" spans="1:42" ht="20">
      <c r="A37" s="36">
        <v>27</v>
      </c>
      <c r="B37" s="54">
        <v>26</v>
      </c>
      <c r="C37" s="54" t="s">
        <v>931</v>
      </c>
      <c r="D37" s="76" t="s">
        <v>96</v>
      </c>
      <c r="E37" s="43" t="s">
        <v>937</v>
      </c>
      <c r="F37" s="71" t="s">
        <v>104</v>
      </c>
      <c r="G37" s="66" t="s">
        <v>968</v>
      </c>
      <c r="H37" s="72">
        <v>26</v>
      </c>
      <c r="I37" s="42" t="s">
        <v>968</v>
      </c>
      <c r="J37" s="42">
        <v>26</v>
      </c>
      <c r="K37" s="42" t="s">
        <v>968</v>
      </c>
      <c r="L37" s="72">
        <v>25</v>
      </c>
      <c r="M37" s="42" t="s">
        <v>968</v>
      </c>
      <c r="N37" s="64">
        <v>26</v>
      </c>
      <c r="O37" s="42" t="s">
        <v>968</v>
      </c>
      <c r="P37" s="64">
        <v>26</v>
      </c>
      <c r="Q37" s="42" t="s">
        <v>968</v>
      </c>
      <c r="R37" s="65">
        <v>25</v>
      </c>
      <c r="S37" s="66" t="s">
        <v>968</v>
      </c>
      <c r="T37" s="72">
        <v>26</v>
      </c>
      <c r="U37" s="42" t="s">
        <v>968</v>
      </c>
      <c r="V37" s="42">
        <v>26</v>
      </c>
      <c r="W37" s="42" t="s">
        <v>968</v>
      </c>
      <c r="X37" s="72">
        <v>25</v>
      </c>
      <c r="Y37" s="66" t="s">
        <v>968</v>
      </c>
      <c r="Z37" s="72">
        <v>26</v>
      </c>
      <c r="AA37" s="42" t="s">
        <v>968</v>
      </c>
      <c r="AB37" s="64">
        <v>26</v>
      </c>
      <c r="AC37" s="42" t="s">
        <v>968</v>
      </c>
      <c r="AD37" s="67">
        <v>25</v>
      </c>
      <c r="AE37" s="66" t="s">
        <v>968</v>
      </c>
      <c r="AF37" s="42">
        <v>26</v>
      </c>
      <c r="AG37" s="68" t="s">
        <v>968</v>
      </c>
      <c r="AH37" s="64">
        <v>26</v>
      </c>
      <c r="AI37" s="42" t="s">
        <v>968</v>
      </c>
      <c r="AJ37" s="67">
        <v>25</v>
      </c>
      <c r="AK37" s="66" t="s">
        <v>968</v>
      </c>
      <c r="AL37" s="72">
        <v>26</v>
      </c>
      <c r="AM37" s="42" t="s">
        <v>968</v>
      </c>
      <c r="AN37" s="64">
        <v>26</v>
      </c>
      <c r="AO37" s="42" t="s">
        <v>968</v>
      </c>
      <c r="AP37" s="67">
        <v>25</v>
      </c>
    </row>
    <row r="38" spans="1:42" ht="20">
      <c r="A38" s="36">
        <v>52</v>
      </c>
      <c r="B38" s="54">
        <v>48</v>
      </c>
      <c r="C38" s="54" t="s">
        <v>106</v>
      </c>
      <c r="D38" s="77" t="s">
        <v>107</v>
      </c>
      <c r="E38" s="43" t="s">
        <v>938</v>
      </c>
      <c r="F38" s="71" t="s">
        <v>109</v>
      </c>
      <c r="G38" s="66" t="s">
        <v>12</v>
      </c>
      <c r="H38" s="65" t="s">
        <v>12</v>
      </c>
      <c r="I38" s="42" t="s">
        <v>12</v>
      </c>
      <c r="J38" s="64" t="s">
        <v>12</v>
      </c>
      <c r="K38" s="42" t="s">
        <v>968</v>
      </c>
      <c r="L38" s="65">
        <v>28</v>
      </c>
      <c r="M38" s="42" t="s">
        <v>12</v>
      </c>
      <c r="N38" s="64" t="s">
        <v>12</v>
      </c>
      <c r="O38" s="42" t="s">
        <v>968</v>
      </c>
      <c r="P38" s="64">
        <v>29</v>
      </c>
      <c r="Q38" s="42" t="s">
        <v>12</v>
      </c>
      <c r="R38" s="65" t="s">
        <v>12</v>
      </c>
      <c r="S38" s="66" t="s">
        <v>968</v>
      </c>
      <c r="T38" s="65">
        <v>29</v>
      </c>
      <c r="U38" s="42" t="s">
        <v>12</v>
      </c>
      <c r="V38" s="64" t="s">
        <v>12</v>
      </c>
      <c r="W38" s="42" t="s">
        <v>12</v>
      </c>
      <c r="X38" s="65" t="s">
        <v>12</v>
      </c>
      <c r="Y38" s="66" t="s">
        <v>12</v>
      </c>
      <c r="Z38" s="65" t="s">
        <v>12</v>
      </c>
      <c r="AA38" s="42" t="s">
        <v>12</v>
      </c>
      <c r="AB38" s="64" t="s">
        <v>12</v>
      </c>
      <c r="AC38" s="42" t="s">
        <v>968</v>
      </c>
      <c r="AD38" s="67">
        <v>28</v>
      </c>
      <c r="AE38" s="66" t="s">
        <v>12</v>
      </c>
      <c r="AF38" s="64" t="s">
        <v>12</v>
      </c>
      <c r="AG38" s="68" t="s">
        <v>968</v>
      </c>
      <c r="AH38" s="64">
        <v>29</v>
      </c>
      <c r="AI38" s="42" t="s">
        <v>12</v>
      </c>
      <c r="AJ38" s="67" t="s">
        <v>12</v>
      </c>
      <c r="AK38" s="66" t="s">
        <v>968</v>
      </c>
      <c r="AL38" s="65">
        <v>29</v>
      </c>
      <c r="AM38" s="42" t="s">
        <v>12</v>
      </c>
      <c r="AN38" s="64" t="s">
        <v>12</v>
      </c>
      <c r="AO38" s="42" t="s">
        <v>12</v>
      </c>
      <c r="AP38" s="67" t="s">
        <v>12</v>
      </c>
    </row>
    <row r="39" spans="1:42" ht="20">
      <c r="A39" s="36">
        <v>53</v>
      </c>
      <c r="B39" s="54">
        <v>49</v>
      </c>
      <c r="C39" s="54" t="s">
        <v>106</v>
      </c>
      <c r="D39" s="77" t="s">
        <v>107</v>
      </c>
      <c r="E39" s="43" t="s">
        <v>938</v>
      </c>
      <c r="F39" s="71" t="s">
        <v>111</v>
      </c>
      <c r="G39" s="66" t="s">
        <v>12</v>
      </c>
      <c r="H39" s="65" t="s">
        <v>12</v>
      </c>
      <c r="I39" s="42" t="s">
        <v>12</v>
      </c>
      <c r="J39" s="64" t="s">
        <v>12</v>
      </c>
      <c r="K39" s="42" t="s">
        <v>968</v>
      </c>
      <c r="L39" s="65">
        <v>29</v>
      </c>
      <c r="M39" s="42" t="s">
        <v>12</v>
      </c>
      <c r="N39" s="64" t="s">
        <v>12</v>
      </c>
      <c r="O39" s="42" t="s">
        <v>968</v>
      </c>
      <c r="P39" s="64">
        <v>30</v>
      </c>
      <c r="Q39" s="42" t="s">
        <v>12</v>
      </c>
      <c r="R39" s="65" t="s">
        <v>12</v>
      </c>
      <c r="S39" s="66" t="s">
        <v>968</v>
      </c>
      <c r="T39" s="65">
        <v>30</v>
      </c>
      <c r="U39" s="42" t="s">
        <v>12</v>
      </c>
      <c r="V39" s="64" t="s">
        <v>12</v>
      </c>
      <c r="W39" s="42" t="s">
        <v>12</v>
      </c>
      <c r="X39" s="65" t="s">
        <v>12</v>
      </c>
      <c r="Y39" s="66" t="s">
        <v>12</v>
      </c>
      <c r="Z39" s="65" t="s">
        <v>12</v>
      </c>
      <c r="AA39" s="42" t="s">
        <v>12</v>
      </c>
      <c r="AB39" s="64" t="s">
        <v>12</v>
      </c>
      <c r="AC39" s="42" t="s">
        <v>968</v>
      </c>
      <c r="AD39" s="67">
        <v>29</v>
      </c>
      <c r="AE39" s="66" t="s">
        <v>12</v>
      </c>
      <c r="AF39" s="64" t="s">
        <v>12</v>
      </c>
      <c r="AG39" s="68" t="s">
        <v>968</v>
      </c>
      <c r="AH39" s="64">
        <v>30</v>
      </c>
      <c r="AI39" s="42" t="s">
        <v>12</v>
      </c>
      <c r="AJ39" s="67" t="s">
        <v>12</v>
      </c>
      <c r="AK39" s="66" t="s">
        <v>968</v>
      </c>
      <c r="AL39" s="65">
        <v>30</v>
      </c>
      <c r="AM39" s="42" t="s">
        <v>12</v>
      </c>
      <c r="AN39" s="64" t="s">
        <v>12</v>
      </c>
      <c r="AO39" s="42" t="s">
        <v>12</v>
      </c>
      <c r="AP39" s="67" t="s">
        <v>12</v>
      </c>
    </row>
    <row r="40" spans="1:42" ht="20">
      <c r="A40" s="36">
        <v>54</v>
      </c>
      <c r="B40" s="54">
        <v>50</v>
      </c>
      <c r="C40" s="54" t="s">
        <v>106</v>
      </c>
      <c r="D40" s="77" t="s">
        <v>107</v>
      </c>
      <c r="E40" s="43" t="s">
        <v>938</v>
      </c>
      <c r="F40" s="71" t="s">
        <v>113</v>
      </c>
      <c r="G40" s="66" t="s">
        <v>12</v>
      </c>
      <c r="H40" s="65" t="s">
        <v>12</v>
      </c>
      <c r="I40" s="42" t="s">
        <v>12</v>
      </c>
      <c r="J40" s="64" t="s">
        <v>12</v>
      </c>
      <c r="K40" s="42" t="s">
        <v>968</v>
      </c>
      <c r="L40" s="65">
        <v>30</v>
      </c>
      <c r="M40" s="42" t="s">
        <v>12</v>
      </c>
      <c r="N40" s="64" t="s">
        <v>12</v>
      </c>
      <c r="O40" s="42" t="s">
        <v>968</v>
      </c>
      <c r="P40" s="64">
        <v>31</v>
      </c>
      <c r="Q40" s="42" t="s">
        <v>12</v>
      </c>
      <c r="R40" s="65" t="s">
        <v>12</v>
      </c>
      <c r="S40" s="66" t="s">
        <v>968</v>
      </c>
      <c r="T40" s="65">
        <v>31</v>
      </c>
      <c r="U40" s="42" t="s">
        <v>12</v>
      </c>
      <c r="V40" s="64" t="s">
        <v>12</v>
      </c>
      <c r="W40" s="42" t="s">
        <v>12</v>
      </c>
      <c r="X40" s="65" t="s">
        <v>12</v>
      </c>
      <c r="Y40" s="66" t="s">
        <v>12</v>
      </c>
      <c r="Z40" s="65" t="s">
        <v>12</v>
      </c>
      <c r="AA40" s="42" t="s">
        <v>12</v>
      </c>
      <c r="AB40" s="64" t="s">
        <v>12</v>
      </c>
      <c r="AC40" s="42" t="s">
        <v>968</v>
      </c>
      <c r="AD40" s="67">
        <v>30</v>
      </c>
      <c r="AE40" s="66" t="s">
        <v>12</v>
      </c>
      <c r="AF40" s="64" t="s">
        <v>12</v>
      </c>
      <c r="AG40" s="68" t="s">
        <v>968</v>
      </c>
      <c r="AH40" s="64">
        <v>31</v>
      </c>
      <c r="AI40" s="42" t="s">
        <v>12</v>
      </c>
      <c r="AJ40" s="67" t="s">
        <v>12</v>
      </c>
      <c r="AK40" s="66" t="s">
        <v>968</v>
      </c>
      <c r="AL40" s="65">
        <v>31</v>
      </c>
      <c r="AM40" s="42" t="s">
        <v>12</v>
      </c>
      <c r="AN40" s="64" t="s">
        <v>12</v>
      </c>
      <c r="AO40" s="42" t="s">
        <v>12</v>
      </c>
      <c r="AP40" s="67" t="s">
        <v>12</v>
      </c>
    </row>
    <row r="41" spans="1:42" ht="20">
      <c r="A41" s="36">
        <v>55</v>
      </c>
      <c r="B41" s="54">
        <v>51</v>
      </c>
      <c r="C41" s="54" t="s">
        <v>106</v>
      </c>
      <c r="D41" s="77" t="s">
        <v>107</v>
      </c>
      <c r="E41" s="43" t="s">
        <v>938</v>
      </c>
      <c r="F41" s="71" t="s">
        <v>115</v>
      </c>
      <c r="G41" s="66" t="s">
        <v>12</v>
      </c>
      <c r="H41" s="65" t="s">
        <v>12</v>
      </c>
      <c r="I41" s="42" t="s">
        <v>12</v>
      </c>
      <c r="J41" s="64" t="s">
        <v>12</v>
      </c>
      <c r="K41" s="42" t="s">
        <v>968</v>
      </c>
      <c r="L41" s="65">
        <v>31</v>
      </c>
      <c r="M41" s="42" t="s">
        <v>12</v>
      </c>
      <c r="N41" s="64" t="s">
        <v>12</v>
      </c>
      <c r="O41" s="42" t="s">
        <v>968</v>
      </c>
      <c r="P41" s="64">
        <v>32</v>
      </c>
      <c r="Q41" s="42" t="s">
        <v>12</v>
      </c>
      <c r="R41" s="65" t="s">
        <v>12</v>
      </c>
      <c r="S41" s="66" t="s">
        <v>968</v>
      </c>
      <c r="T41" s="65">
        <v>32</v>
      </c>
      <c r="U41" s="42" t="s">
        <v>12</v>
      </c>
      <c r="V41" s="64" t="s">
        <v>12</v>
      </c>
      <c r="W41" s="42" t="s">
        <v>12</v>
      </c>
      <c r="X41" s="65" t="s">
        <v>12</v>
      </c>
      <c r="Y41" s="66" t="s">
        <v>12</v>
      </c>
      <c r="Z41" s="65" t="s">
        <v>12</v>
      </c>
      <c r="AA41" s="42" t="s">
        <v>12</v>
      </c>
      <c r="AB41" s="64" t="s">
        <v>12</v>
      </c>
      <c r="AC41" s="42" t="s">
        <v>968</v>
      </c>
      <c r="AD41" s="67">
        <v>31</v>
      </c>
      <c r="AE41" s="66" t="s">
        <v>12</v>
      </c>
      <c r="AF41" s="64" t="s">
        <v>12</v>
      </c>
      <c r="AG41" s="68" t="s">
        <v>968</v>
      </c>
      <c r="AH41" s="64">
        <v>32</v>
      </c>
      <c r="AI41" s="42" t="s">
        <v>12</v>
      </c>
      <c r="AJ41" s="67" t="s">
        <v>12</v>
      </c>
      <c r="AK41" s="66" t="s">
        <v>968</v>
      </c>
      <c r="AL41" s="65">
        <v>32</v>
      </c>
      <c r="AM41" s="42" t="s">
        <v>12</v>
      </c>
      <c r="AN41" s="64" t="s">
        <v>12</v>
      </c>
      <c r="AO41" s="42" t="s">
        <v>12</v>
      </c>
      <c r="AP41" s="67" t="s">
        <v>12</v>
      </c>
    </row>
    <row r="42" spans="1:42" ht="20">
      <c r="A42" s="36">
        <v>56</v>
      </c>
      <c r="B42" s="54">
        <v>52</v>
      </c>
      <c r="C42" s="54" t="s">
        <v>106</v>
      </c>
      <c r="D42" s="77" t="s">
        <v>107</v>
      </c>
      <c r="E42" s="43" t="s">
        <v>938</v>
      </c>
      <c r="F42" s="71" t="s">
        <v>117</v>
      </c>
      <c r="G42" s="66" t="s">
        <v>12</v>
      </c>
      <c r="H42" s="65" t="s">
        <v>12</v>
      </c>
      <c r="I42" s="42" t="s">
        <v>12</v>
      </c>
      <c r="J42" s="64" t="s">
        <v>12</v>
      </c>
      <c r="K42" s="42" t="s">
        <v>968</v>
      </c>
      <c r="L42" s="65">
        <v>32</v>
      </c>
      <c r="M42" s="42" t="s">
        <v>12</v>
      </c>
      <c r="N42" s="64" t="s">
        <v>12</v>
      </c>
      <c r="O42" s="42" t="s">
        <v>968</v>
      </c>
      <c r="P42" s="64">
        <v>33</v>
      </c>
      <c r="Q42" s="42" t="s">
        <v>12</v>
      </c>
      <c r="R42" s="65" t="s">
        <v>12</v>
      </c>
      <c r="S42" s="66" t="s">
        <v>968</v>
      </c>
      <c r="T42" s="65">
        <v>33</v>
      </c>
      <c r="U42" s="42" t="s">
        <v>12</v>
      </c>
      <c r="V42" s="64" t="s">
        <v>12</v>
      </c>
      <c r="W42" s="42" t="s">
        <v>12</v>
      </c>
      <c r="X42" s="65" t="s">
        <v>12</v>
      </c>
      <c r="Y42" s="66" t="s">
        <v>12</v>
      </c>
      <c r="Z42" s="65" t="s">
        <v>12</v>
      </c>
      <c r="AA42" s="42" t="s">
        <v>12</v>
      </c>
      <c r="AB42" s="64" t="s">
        <v>12</v>
      </c>
      <c r="AC42" s="42" t="s">
        <v>968</v>
      </c>
      <c r="AD42" s="67">
        <v>32</v>
      </c>
      <c r="AE42" s="66" t="s">
        <v>12</v>
      </c>
      <c r="AF42" s="64" t="s">
        <v>12</v>
      </c>
      <c r="AG42" s="68" t="s">
        <v>968</v>
      </c>
      <c r="AH42" s="64">
        <v>33</v>
      </c>
      <c r="AI42" s="42" t="s">
        <v>12</v>
      </c>
      <c r="AJ42" s="67" t="s">
        <v>12</v>
      </c>
      <c r="AK42" s="66" t="s">
        <v>968</v>
      </c>
      <c r="AL42" s="65">
        <v>33</v>
      </c>
      <c r="AM42" s="42" t="s">
        <v>12</v>
      </c>
      <c r="AN42" s="64" t="s">
        <v>12</v>
      </c>
      <c r="AO42" s="42" t="s">
        <v>12</v>
      </c>
      <c r="AP42" s="67" t="s">
        <v>12</v>
      </c>
    </row>
    <row r="43" spans="1:42" ht="20">
      <c r="A43" s="36">
        <v>57</v>
      </c>
      <c r="B43" s="54">
        <v>53</v>
      </c>
      <c r="C43" s="54" t="s">
        <v>106</v>
      </c>
      <c r="D43" s="77" t="s">
        <v>107</v>
      </c>
      <c r="E43" s="43" t="s">
        <v>938</v>
      </c>
      <c r="F43" s="71" t="s">
        <v>119</v>
      </c>
      <c r="G43" s="66" t="s">
        <v>12</v>
      </c>
      <c r="H43" s="65" t="s">
        <v>12</v>
      </c>
      <c r="I43" s="42" t="s">
        <v>12</v>
      </c>
      <c r="J43" s="64" t="s">
        <v>12</v>
      </c>
      <c r="K43" s="42" t="s">
        <v>968</v>
      </c>
      <c r="L43" s="65">
        <v>33</v>
      </c>
      <c r="M43" s="42" t="s">
        <v>12</v>
      </c>
      <c r="N43" s="64" t="s">
        <v>12</v>
      </c>
      <c r="O43" s="42" t="s">
        <v>968</v>
      </c>
      <c r="P43" s="64">
        <v>34</v>
      </c>
      <c r="Q43" s="42" t="s">
        <v>12</v>
      </c>
      <c r="R43" s="65" t="s">
        <v>12</v>
      </c>
      <c r="S43" s="66" t="s">
        <v>968</v>
      </c>
      <c r="T43" s="65">
        <v>34</v>
      </c>
      <c r="U43" s="42" t="s">
        <v>12</v>
      </c>
      <c r="V43" s="64" t="s">
        <v>12</v>
      </c>
      <c r="W43" s="42" t="s">
        <v>12</v>
      </c>
      <c r="X43" s="65" t="s">
        <v>12</v>
      </c>
      <c r="Y43" s="66" t="s">
        <v>12</v>
      </c>
      <c r="Z43" s="65" t="s">
        <v>12</v>
      </c>
      <c r="AA43" s="42" t="s">
        <v>12</v>
      </c>
      <c r="AB43" s="64" t="s">
        <v>12</v>
      </c>
      <c r="AC43" s="42" t="s">
        <v>968</v>
      </c>
      <c r="AD43" s="67">
        <v>33</v>
      </c>
      <c r="AE43" s="66" t="s">
        <v>12</v>
      </c>
      <c r="AF43" s="64" t="s">
        <v>12</v>
      </c>
      <c r="AG43" s="68" t="s">
        <v>968</v>
      </c>
      <c r="AH43" s="64">
        <v>34</v>
      </c>
      <c r="AI43" s="42" t="s">
        <v>12</v>
      </c>
      <c r="AJ43" s="67" t="s">
        <v>12</v>
      </c>
      <c r="AK43" s="66" t="s">
        <v>968</v>
      </c>
      <c r="AL43" s="65">
        <v>34</v>
      </c>
      <c r="AM43" s="42" t="s">
        <v>12</v>
      </c>
      <c r="AN43" s="64" t="s">
        <v>12</v>
      </c>
      <c r="AO43" s="42" t="s">
        <v>12</v>
      </c>
      <c r="AP43" s="67" t="s">
        <v>12</v>
      </c>
    </row>
    <row r="44" spans="1:42" ht="20">
      <c r="A44" s="36">
        <v>58</v>
      </c>
      <c r="B44" s="54">
        <v>54</v>
      </c>
      <c r="C44" s="54" t="s">
        <v>106</v>
      </c>
      <c r="D44" s="77" t="s">
        <v>107</v>
      </c>
      <c r="E44" s="43" t="s">
        <v>938</v>
      </c>
      <c r="F44" s="71" t="s">
        <v>121</v>
      </c>
      <c r="G44" s="66" t="s">
        <v>12</v>
      </c>
      <c r="H44" s="65" t="s">
        <v>12</v>
      </c>
      <c r="I44" s="42" t="s">
        <v>12</v>
      </c>
      <c r="J44" s="64" t="s">
        <v>12</v>
      </c>
      <c r="K44" s="42" t="s">
        <v>968</v>
      </c>
      <c r="L44" s="65">
        <v>34</v>
      </c>
      <c r="M44" s="42" t="s">
        <v>12</v>
      </c>
      <c r="N44" s="64" t="s">
        <v>12</v>
      </c>
      <c r="O44" s="42" t="s">
        <v>968</v>
      </c>
      <c r="P44" s="64">
        <v>35</v>
      </c>
      <c r="Q44" s="42" t="s">
        <v>12</v>
      </c>
      <c r="R44" s="65" t="s">
        <v>12</v>
      </c>
      <c r="S44" s="66" t="s">
        <v>968</v>
      </c>
      <c r="T44" s="65">
        <v>35</v>
      </c>
      <c r="U44" s="42" t="s">
        <v>12</v>
      </c>
      <c r="V44" s="64" t="s">
        <v>12</v>
      </c>
      <c r="W44" s="42" t="s">
        <v>12</v>
      </c>
      <c r="X44" s="65" t="s">
        <v>12</v>
      </c>
      <c r="Y44" s="66" t="s">
        <v>12</v>
      </c>
      <c r="Z44" s="65" t="s">
        <v>12</v>
      </c>
      <c r="AA44" s="42" t="s">
        <v>12</v>
      </c>
      <c r="AB44" s="64" t="s">
        <v>12</v>
      </c>
      <c r="AC44" s="42" t="s">
        <v>968</v>
      </c>
      <c r="AD44" s="67">
        <v>34</v>
      </c>
      <c r="AE44" s="66" t="s">
        <v>12</v>
      </c>
      <c r="AF44" s="64" t="s">
        <v>12</v>
      </c>
      <c r="AG44" s="68" t="s">
        <v>968</v>
      </c>
      <c r="AH44" s="64">
        <v>35</v>
      </c>
      <c r="AI44" s="42" t="s">
        <v>12</v>
      </c>
      <c r="AJ44" s="67" t="s">
        <v>12</v>
      </c>
      <c r="AK44" s="66" t="s">
        <v>968</v>
      </c>
      <c r="AL44" s="65">
        <v>35</v>
      </c>
      <c r="AM44" s="42" t="s">
        <v>12</v>
      </c>
      <c r="AN44" s="64" t="s">
        <v>12</v>
      </c>
      <c r="AO44" s="42" t="s">
        <v>12</v>
      </c>
      <c r="AP44" s="67" t="s">
        <v>12</v>
      </c>
    </row>
    <row r="45" spans="1:42" ht="20">
      <c r="A45" s="36">
        <v>59</v>
      </c>
      <c r="B45" s="54">
        <v>55</v>
      </c>
      <c r="C45" s="54" t="s">
        <v>106</v>
      </c>
      <c r="D45" s="77" t="s">
        <v>107</v>
      </c>
      <c r="E45" s="43" t="s">
        <v>938</v>
      </c>
      <c r="F45" s="71" t="s">
        <v>123</v>
      </c>
      <c r="G45" s="66" t="s">
        <v>12</v>
      </c>
      <c r="H45" s="65" t="s">
        <v>12</v>
      </c>
      <c r="I45" s="42" t="s">
        <v>12</v>
      </c>
      <c r="J45" s="64" t="s">
        <v>12</v>
      </c>
      <c r="K45" s="42" t="s">
        <v>968</v>
      </c>
      <c r="L45" s="65">
        <v>35</v>
      </c>
      <c r="M45" s="42" t="s">
        <v>12</v>
      </c>
      <c r="N45" s="64" t="s">
        <v>12</v>
      </c>
      <c r="O45" s="42" t="s">
        <v>968</v>
      </c>
      <c r="P45" s="64">
        <v>36</v>
      </c>
      <c r="Q45" s="42" t="s">
        <v>12</v>
      </c>
      <c r="R45" s="65" t="s">
        <v>12</v>
      </c>
      <c r="S45" s="66" t="s">
        <v>968</v>
      </c>
      <c r="T45" s="65">
        <v>36</v>
      </c>
      <c r="U45" s="42" t="s">
        <v>12</v>
      </c>
      <c r="V45" s="64" t="s">
        <v>12</v>
      </c>
      <c r="W45" s="42" t="s">
        <v>12</v>
      </c>
      <c r="X45" s="65" t="s">
        <v>12</v>
      </c>
      <c r="Y45" s="66" t="s">
        <v>12</v>
      </c>
      <c r="Z45" s="65" t="s">
        <v>12</v>
      </c>
      <c r="AA45" s="42" t="s">
        <v>12</v>
      </c>
      <c r="AB45" s="64" t="s">
        <v>12</v>
      </c>
      <c r="AC45" s="42" t="s">
        <v>968</v>
      </c>
      <c r="AD45" s="67">
        <v>35</v>
      </c>
      <c r="AE45" s="66" t="s">
        <v>12</v>
      </c>
      <c r="AF45" s="64" t="s">
        <v>12</v>
      </c>
      <c r="AG45" s="68" t="s">
        <v>968</v>
      </c>
      <c r="AH45" s="64">
        <v>36</v>
      </c>
      <c r="AI45" s="42" t="s">
        <v>12</v>
      </c>
      <c r="AJ45" s="67" t="s">
        <v>12</v>
      </c>
      <c r="AK45" s="66" t="s">
        <v>968</v>
      </c>
      <c r="AL45" s="65">
        <v>36</v>
      </c>
      <c r="AM45" s="42" t="s">
        <v>12</v>
      </c>
      <c r="AN45" s="64" t="s">
        <v>12</v>
      </c>
      <c r="AO45" s="42" t="s">
        <v>12</v>
      </c>
      <c r="AP45" s="67" t="s">
        <v>12</v>
      </c>
    </row>
    <row r="46" spans="1:42" ht="20">
      <c r="A46" s="36">
        <v>133</v>
      </c>
      <c r="B46" s="54">
        <v>121</v>
      </c>
      <c r="C46" s="54" t="s">
        <v>106</v>
      </c>
      <c r="D46" s="78" t="s">
        <v>125</v>
      </c>
      <c r="E46" s="43" t="s">
        <v>939</v>
      </c>
      <c r="F46" s="44" t="s">
        <v>127</v>
      </c>
      <c r="G46" s="66" t="s">
        <v>12</v>
      </c>
      <c r="H46" s="65" t="s">
        <v>12</v>
      </c>
      <c r="I46" s="42" t="s">
        <v>12</v>
      </c>
      <c r="J46" s="64" t="s">
        <v>12</v>
      </c>
      <c r="K46" s="42" t="s">
        <v>12</v>
      </c>
      <c r="L46" s="65" t="s">
        <v>12</v>
      </c>
      <c r="M46" s="42" t="s">
        <v>12</v>
      </c>
      <c r="N46" s="64" t="s">
        <v>12</v>
      </c>
      <c r="O46" s="42" t="s">
        <v>12</v>
      </c>
      <c r="P46" s="64" t="s">
        <v>12</v>
      </c>
      <c r="Q46" s="42" t="s">
        <v>968</v>
      </c>
      <c r="R46" s="65">
        <v>28</v>
      </c>
      <c r="S46" s="66" t="s">
        <v>12</v>
      </c>
      <c r="T46" s="65" t="s">
        <v>12</v>
      </c>
      <c r="U46" s="42" t="s">
        <v>968</v>
      </c>
      <c r="V46" s="64">
        <v>29</v>
      </c>
      <c r="W46" s="42" t="s">
        <v>12</v>
      </c>
      <c r="X46" s="65" t="s">
        <v>12</v>
      </c>
      <c r="Y46" s="66" t="s">
        <v>968</v>
      </c>
      <c r="Z46" s="65">
        <v>29</v>
      </c>
      <c r="AA46" s="42" t="s">
        <v>12</v>
      </c>
      <c r="AB46" s="64" t="s">
        <v>12</v>
      </c>
      <c r="AC46" s="42" t="s">
        <v>12</v>
      </c>
      <c r="AD46" s="67" t="s">
        <v>12</v>
      </c>
      <c r="AE46" s="66" t="s">
        <v>12</v>
      </c>
      <c r="AF46" s="64" t="s">
        <v>12</v>
      </c>
      <c r="AG46" s="68" t="s">
        <v>12</v>
      </c>
      <c r="AH46" s="64" t="s">
        <v>12</v>
      </c>
      <c r="AI46" s="42" t="s">
        <v>968</v>
      </c>
      <c r="AJ46" s="67">
        <v>28</v>
      </c>
      <c r="AK46" s="66" t="s">
        <v>12</v>
      </c>
      <c r="AL46" s="65" t="s">
        <v>12</v>
      </c>
      <c r="AM46" s="42" t="s">
        <v>968</v>
      </c>
      <c r="AN46" s="64">
        <v>29</v>
      </c>
      <c r="AO46" s="42" t="s">
        <v>12</v>
      </c>
      <c r="AP46" s="67" t="s">
        <v>12</v>
      </c>
    </row>
    <row r="47" spans="1:42" ht="20">
      <c r="A47" s="36">
        <v>134</v>
      </c>
      <c r="B47" s="54">
        <v>122</v>
      </c>
      <c r="C47" s="54" t="s">
        <v>106</v>
      </c>
      <c r="D47" s="78" t="s">
        <v>125</v>
      </c>
      <c r="E47" s="43" t="s">
        <v>939</v>
      </c>
      <c r="F47" s="44" t="s">
        <v>129</v>
      </c>
      <c r="G47" s="42" t="s">
        <v>12</v>
      </c>
      <c r="H47" s="65" t="s">
        <v>12</v>
      </c>
      <c r="I47" s="42" t="s">
        <v>12</v>
      </c>
      <c r="J47" s="64" t="s">
        <v>12</v>
      </c>
      <c r="K47" s="42" t="s">
        <v>12</v>
      </c>
      <c r="L47" s="65" t="s">
        <v>12</v>
      </c>
      <c r="M47" s="42" t="s">
        <v>12</v>
      </c>
      <c r="N47" s="64" t="s">
        <v>12</v>
      </c>
      <c r="O47" s="42" t="s">
        <v>12</v>
      </c>
      <c r="P47" s="64" t="s">
        <v>12</v>
      </c>
      <c r="Q47" s="42" t="s">
        <v>968</v>
      </c>
      <c r="R47" s="65">
        <v>29</v>
      </c>
      <c r="S47" s="66" t="s">
        <v>12</v>
      </c>
      <c r="T47" s="65" t="s">
        <v>12</v>
      </c>
      <c r="U47" s="42" t="s">
        <v>968</v>
      </c>
      <c r="V47" s="64">
        <v>30</v>
      </c>
      <c r="W47" s="42" t="s">
        <v>12</v>
      </c>
      <c r="X47" s="65" t="s">
        <v>12</v>
      </c>
      <c r="Y47" s="66" t="s">
        <v>968</v>
      </c>
      <c r="Z47" s="65">
        <v>30</v>
      </c>
      <c r="AA47" s="42" t="s">
        <v>12</v>
      </c>
      <c r="AB47" s="64" t="s">
        <v>12</v>
      </c>
      <c r="AC47" s="42" t="s">
        <v>12</v>
      </c>
      <c r="AD47" s="67" t="s">
        <v>12</v>
      </c>
      <c r="AE47" s="66" t="s">
        <v>12</v>
      </c>
      <c r="AF47" s="64" t="s">
        <v>12</v>
      </c>
      <c r="AG47" s="68" t="s">
        <v>12</v>
      </c>
      <c r="AH47" s="64" t="s">
        <v>12</v>
      </c>
      <c r="AI47" s="42" t="s">
        <v>968</v>
      </c>
      <c r="AJ47" s="67">
        <v>29</v>
      </c>
      <c r="AK47" s="66" t="s">
        <v>12</v>
      </c>
      <c r="AL47" s="65" t="s">
        <v>12</v>
      </c>
      <c r="AM47" s="42" t="s">
        <v>968</v>
      </c>
      <c r="AN47" s="64">
        <v>30</v>
      </c>
      <c r="AO47" s="42" t="s">
        <v>12</v>
      </c>
      <c r="AP47" s="67" t="s">
        <v>12</v>
      </c>
    </row>
    <row r="48" spans="1:42" ht="20">
      <c r="A48" s="36">
        <v>135</v>
      </c>
      <c r="B48" s="54">
        <v>123</v>
      </c>
      <c r="C48" s="54" t="s">
        <v>106</v>
      </c>
      <c r="D48" s="78" t="s">
        <v>125</v>
      </c>
      <c r="E48" s="43" t="s">
        <v>939</v>
      </c>
      <c r="F48" s="44" t="s">
        <v>131</v>
      </c>
      <c r="G48" s="42" t="s">
        <v>12</v>
      </c>
      <c r="H48" s="65" t="s">
        <v>12</v>
      </c>
      <c r="I48" s="42" t="s">
        <v>12</v>
      </c>
      <c r="J48" s="64" t="s">
        <v>12</v>
      </c>
      <c r="K48" s="42" t="s">
        <v>12</v>
      </c>
      <c r="L48" s="65" t="s">
        <v>12</v>
      </c>
      <c r="M48" s="42" t="s">
        <v>12</v>
      </c>
      <c r="N48" s="64" t="s">
        <v>12</v>
      </c>
      <c r="O48" s="42" t="s">
        <v>12</v>
      </c>
      <c r="P48" s="64" t="s">
        <v>12</v>
      </c>
      <c r="Q48" s="42" t="s">
        <v>968</v>
      </c>
      <c r="R48" s="65">
        <v>30</v>
      </c>
      <c r="S48" s="66" t="s">
        <v>12</v>
      </c>
      <c r="T48" s="65" t="s">
        <v>12</v>
      </c>
      <c r="U48" s="42" t="s">
        <v>968</v>
      </c>
      <c r="V48" s="64">
        <v>31</v>
      </c>
      <c r="W48" s="42" t="s">
        <v>12</v>
      </c>
      <c r="X48" s="65" t="s">
        <v>12</v>
      </c>
      <c r="Y48" s="66" t="s">
        <v>968</v>
      </c>
      <c r="Z48" s="65">
        <v>31</v>
      </c>
      <c r="AA48" s="42" t="s">
        <v>12</v>
      </c>
      <c r="AB48" s="64" t="s">
        <v>12</v>
      </c>
      <c r="AC48" s="42" t="s">
        <v>12</v>
      </c>
      <c r="AD48" s="67" t="s">
        <v>12</v>
      </c>
      <c r="AE48" s="66" t="s">
        <v>12</v>
      </c>
      <c r="AF48" s="64" t="s">
        <v>12</v>
      </c>
      <c r="AG48" s="68" t="s">
        <v>12</v>
      </c>
      <c r="AH48" s="64" t="s">
        <v>12</v>
      </c>
      <c r="AI48" s="42" t="s">
        <v>968</v>
      </c>
      <c r="AJ48" s="67">
        <v>30</v>
      </c>
      <c r="AK48" s="66" t="s">
        <v>12</v>
      </c>
      <c r="AL48" s="65" t="s">
        <v>12</v>
      </c>
      <c r="AM48" s="42" t="s">
        <v>968</v>
      </c>
      <c r="AN48" s="64">
        <v>31</v>
      </c>
      <c r="AO48" s="42" t="s">
        <v>12</v>
      </c>
      <c r="AP48" s="67" t="s">
        <v>12</v>
      </c>
    </row>
    <row r="49" spans="1:42" ht="20">
      <c r="A49" s="36">
        <v>136</v>
      </c>
      <c r="B49" s="54">
        <v>124</v>
      </c>
      <c r="C49" s="54" t="s">
        <v>106</v>
      </c>
      <c r="D49" s="78" t="s">
        <v>125</v>
      </c>
      <c r="E49" s="43" t="s">
        <v>939</v>
      </c>
      <c r="F49" s="44" t="s">
        <v>133</v>
      </c>
      <c r="G49" s="42" t="s">
        <v>12</v>
      </c>
      <c r="H49" s="65" t="s">
        <v>12</v>
      </c>
      <c r="I49" s="42" t="s">
        <v>12</v>
      </c>
      <c r="J49" s="64" t="s">
        <v>12</v>
      </c>
      <c r="K49" s="42" t="s">
        <v>12</v>
      </c>
      <c r="L49" s="65" t="s">
        <v>12</v>
      </c>
      <c r="M49" s="42" t="s">
        <v>12</v>
      </c>
      <c r="N49" s="64" t="s">
        <v>12</v>
      </c>
      <c r="O49" s="42" t="s">
        <v>12</v>
      </c>
      <c r="P49" s="64" t="s">
        <v>12</v>
      </c>
      <c r="Q49" s="42" t="s">
        <v>968</v>
      </c>
      <c r="R49" s="65">
        <v>31</v>
      </c>
      <c r="S49" s="66" t="s">
        <v>12</v>
      </c>
      <c r="T49" s="65" t="s">
        <v>12</v>
      </c>
      <c r="U49" s="42" t="s">
        <v>968</v>
      </c>
      <c r="V49" s="64">
        <v>32</v>
      </c>
      <c r="W49" s="42" t="s">
        <v>12</v>
      </c>
      <c r="X49" s="65" t="s">
        <v>12</v>
      </c>
      <c r="Y49" s="66" t="s">
        <v>968</v>
      </c>
      <c r="Z49" s="65">
        <v>32</v>
      </c>
      <c r="AA49" s="42" t="s">
        <v>12</v>
      </c>
      <c r="AB49" s="64" t="s">
        <v>12</v>
      </c>
      <c r="AC49" s="42" t="s">
        <v>12</v>
      </c>
      <c r="AD49" s="67" t="s">
        <v>12</v>
      </c>
      <c r="AE49" s="66" t="s">
        <v>12</v>
      </c>
      <c r="AF49" s="64" t="s">
        <v>12</v>
      </c>
      <c r="AG49" s="68" t="s">
        <v>12</v>
      </c>
      <c r="AH49" s="64" t="s">
        <v>12</v>
      </c>
      <c r="AI49" s="42" t="s">
        <v>968</v>
      </c>
      <c r="AJ49" s="67">
        <v>31</v>
      </c>
      <c r="AK49" s="66" t="s">
        <v>12</v>
      </c>
      <c r="AL49" s="65" t="s">
        <v>12</v>
      </c>
      <c r="AM49" s="42" t="s">
        <v>968</v>
      </c>
      <c r="AN49" s="64">
        <v>32</v>
      </c>
      <c r="AO49" s="42" t="s">
        <v>12</v>
      </c>
      <c r="AP49" s="67" t="s">
        <v>12</v>
      </c>
    </row>
    <row r="50" spans="1:42" ht="20">
      <c r="A50" s="36">
        <v>137</v>
      </c>
      <c r="B50" s="54">
        <v>125</v>
      </c>
      <c r="C50" s="54" t="s">
        <v>106</v>
      </c>
      <c r="D50" s="78" t="s">
        <v>125</v>
      </c>
      <c r="E50" s="43" t="s">
        <v>939</v>
      </c>
      <c r="F50" s="44" t="s">
        <v>135</v>
      </c>
      <c r="G50" s="42" t="s">
        <v>12</v>
      </c>
      <c r="H50" s="65" t="s">
        <v>12</v>
      </c>
      <c r="I50" s="42" t="s">
        <v>12</v>
      </c>
      <c r="J50" s="64" t="s">
        <v>12</v>
      </c>
      <c r="K50" s="42" t="s">
        <v>12</v>
      </c>
      <c r="L50" s="65" t="s">
        <v>12</v>
      </c>
      <c r="M50" s="42" t="s">
        <v>12</v>
      </c>
      <c r="N50" s="64" t="s">
        <v>12</v>
      </c>
      <c r="O50" s="42" t="s">
        <v>12</v>
      </c>
      <c r="P50" s="64" t="s">
        <v>12</v>
      </c>
      <c r="Q50" s="42" t="s">
        <v>968</v>
      </c>
      <c r="R50" s="65">
        <v>32</v>
      </c>
      <c r="S50" s="66" t="s">
        <v>12</v>
      </c>
      <c r="T50" s="65" t="s">
        <v>12</v>
      </c>
      <c r="U50" s="42" t="s">
        <v>968</v>
      </c>
      <c r="V50" s="64">
        <v>33</v>
      </c>
      <c r="W50" s="42" t="s">
        <v>12</v>
      </c>
      <c r="X50" s="65" t="s">
        <v>12</v>
      </c>
      <c r="Y50" s="66" t="s">
        <v>968</v>
      </c>
      <c r="Z50" s="65">
        <v>33</v>
      </c>
      <c r="AA50" s="42" t="s">
        <v>12</v>
      </c>
      <c r="AB50" s="64" t="s">
        <v>12</v>
      </c>
      <c r="AC50" s="42" t="s">
        <v>12</v>
      </c>
      <c r="AD50" s="67" t="s">
        <v>12</v>
      </c>
      <c r="AE50" s="66" t="s">
        <v>12</v>
      </c>
      <c r="AF50" s="64" t="s">
        <v>12</v>
      </c>
      <c r="AG50" s="68" t="s">
        <v>12</v>
      </c>
      <c r="AH50" s="64" t="s">
        <v>12</v>
      </c>
      <c r="AI50" s="42" t="s">
        <v>968</v>
      </c>
      <c r="AJ50" s="67">
        <v>32</v>
      </c>
      <c r="AK50" s="66" t="s">
        <v>12</v>
      </c>
      <c r="AL50" s="65" t="s">
        <v>12</v>
      </c>
      <c r="AM50" s="42" t="s">
        <v>968</v>
      </c>
      <c r="AN50" s="64">
        <v>33</v>
      </c>
      <c r="AO50" s="42" t="s">
        <v>12</v>
      </c>
      <c r="AP50" s="67" t="s">
        <v>12</v>
      </c>
    </row>
    <row r="51" spans="1:42" ht="20">
      <c r="A51" s="36">
        <v>138</v>
      </c>
      <c r="B51" s="54">
        <v>126</v>
      </c>
      <c r="C51" s="54" t="s">
        <v>106</v>
      </c>
      <c r="D51" s="78" t="s">
        <v>125</v>
      </c>
      <c r="E51" s="43" t="s">
        <v>939</v>
      </c>
      <c r="F51" s="44" t="s">
        <v>137</v>
      </c>
      <c r="G51" s="42" t="s">
        <v>12</v>
      </c>
      <c r="H51" s="65" t="s">
        <v>12</v>
      </c>
      <c r="I51" s="42" t="s">
        <v>12</v>
      </c>
      <c r="J51" s="64" t="s">
        <v>12</v>
      </c>
      <c r="K51" s="42" t="s">
        <v>12</v>
      </c>
      <c r="L51" s="65" t="s">
        <v>12</v>
      </c>
      <c r="M51" s="42" t="s">
        <v>12</v>
      </c>
      <c r="N51" s="64" t="s">
        <v>12</v>
      </c>
      <c r="O51" s="42" t="s">
        <v>12</v>
      </c>
      <c r="P51" s="64" t="s">
        <v>12</v>
      </c>
      <c r="Q51" s="42" t="s">
        <v>968</v>
      </c>
      <c r="R51" s="65">
        <v>33</v>
      </c>
      <c r="S51" s="66" t="s">
        <v>12</v>
      </c>
      <c r="T51" s="65" t="s">
        <v>12</v>
      </c>
      <c r="U51" s="42" t="s">
        <v>968</v>
      </c>
      <c r="V51" s="64">
        <v>34</v>
      </c>
      <c r="W51" s="42" t="s">
        <v>12</v>
      </c>
      <c r="X51" s="65" t="s">
        <v>12</v>
      </c>
      <c r="Y51" s="66" t="s">
        <v>968</v>
      </c>
      <c r="Z51" s="65">
        <v>34</v>
      </c>
      <c r="AA51" s="42" t="s">
        <v>12</v>
      </c>
      <c r="AB51" s="64" t="s">
        <v>12</v>
      </c>
      <c r="AC51" s="42" t="s">
        <v>12</v>
      </c>
      <c r="AD51" s="67" t="s">
        <v>12</v>
      </c>
      <c r="AE51" s="66" t="s">
        <v>12</v>
      </c>
      <c r="AF51" s="64" t="s">
        <v>12</v>
      </c>
      <c r="AG51" s="68" t="s">
        <v>12</v>
      </c>
      <c r="AH51" s="64" t="s">
        <v>12</v>
      </c>
      <c r="AI51" s="42" t="s">
        <v>968</v>
      </c>
      <c r="AJ51" s="67">
        <v>33</v>
      </c>
      <c r="AK51" s="66" t="s">
        <v>12</v>
      </c>
      <c r="AL51" s="65" t="s">
        <v>12</v>
      </c>
      <c r="AM51" s="42" t="s">
        <v>968</v>
      </c>
      <c r="AN51" s="64">
        <v>34</v>
      </c>
      <c r="AO51" s="42" t="s">
        <v>12</v>
      </c>
      <c r="AP51" s="67" t="s">
        <v>12</v>
      </c>
    </row>
    <row r="52" spans="1:42" ht="20">
      <c r="A52" s="36">
        <v>139</v>
      </c>
      <c r="B52" s="54">
        <v>127</v>
      </c>
      <c r="C52" s="54" t="s">
        <v>106</v>
      </c>
      <c r="D52" s="78" t="s">
        <v>125</v>
      </c>
      <c r="E52" s="43" t="s">
        <v>939</v>
      </c>
      <c r="F52" s="44" t="s">
        <v>139</v>
      </c>
      <c r="G52" s="42" t="s">
        <v>12</v>
      </c>
      <c r="H52" s="65" t="s">
        <v>12</v>
      </c>
      <c r="I52" s="42" t="s">
        <v>12</v>
      </c>
      <c r="J52" s="64" t="s">
        <v>12</v>
      </c>
      <c r="K52" s="42" t="s">
        <v>12</v>
      </c>
      <c r="L52" s="65" t="s">
        <v>12</v>
      </c>
      <c r="M52" s="42" t="s">
        <v>12</v>
      </c>
      <c r="N52" s="64" t="s">
        <v>12</v>
      </c>
      <c r="O52" s="42" t="s">
        <v>12</v>
      </c>
      <c r="P52" s="64" t="s">
        <v>12</v>
      </c>
      <c r="Q52" s="42" t="s">
        <v>968</v>
      </c>
      <c r="R52" s="65">
        <v>34</v>
      </c>
      <c r="S52" s="66" t="s">
        <v>12</v>
      </c>
      <c r="T52" s="65" t="s">
        <v>12</v>
      </c>
      <c r="U52" s="42" t="s">
        <v>968</v>
      </c>
      <c r="V52" s="64">
        <v>35</v>
      </c>
      <c r="W52" s="42" t="s">
        <v>12</v>
      </c>
      <c r="X52" s="65" t="s">
        <v>12</v>
      </c>
      <c r="Y52" s="66" t="s">
        <v>968</v>
      </c>
      <c r="Z52" s="65">
        <v>35</v>
      </c>
      <c r="AA52" s="42" t="s">
        <v>12</v>
      </c>
      <c r="AB52" s="64" t="s">
        <v>12</v>
      </c>
      <c r="AC52" s="42" t="s">
        <v>12</v>
      </c>
      <c r="AD52" s="67" t="s">
        <v>12</v>
      </c>
      <c r="AE52" s="66" t="s">
        <v>12</v>
      </c>
      <c r="AF52" s="64" t="s">
        <v>12</v>
      </c>
      <c r="AG52" s="68" t="s">
        <v>12</v>
      </c>
      <c r="AH52" s="64" t="s">
        <v>12</v>
      </c>
      <c r="AI52" s="42" t="s">
        <v>968</v>
      </c>
      <c r="AJ52" s="67">
        <v>34</v>
      </c>
      <c r="AK52" s="66" t="s">
        <v>12</v>
      </c>
      <c r="AL52" s="65" t="s">
        <v>12</v>
      </c>
      <c r="AM52" s="42" t="s">
        <v>968</v>
      </c>
      <c r="AN52" s="64">
        <v>35</v>
      </c>
      <c r="AO52" s="42" t="s">
        <v>12</v>
      </c>
      <c r="AP52" s="67" t="s">
        <v>12</v>
      </c>
    </row>
    <row r="53" spans="1:42" ht="20">
      <c r="A53" s="36">
        <v>140</v>
      </c>
      <c r="B53" s="54">
        <v>128</v>
      </c>
      <c r="C53" s="54" t="s">
        <v>106</v>
      </c>
      <c r="D53" s="78" t="s">
        <v>125</v>
      </c>
      <c r="E53" s="43" t="s">
        <v>939</v>
      </c>
      <c r="F53" s="44" t="s">
        <v>141</v>
      </c>
      <c r="G53" s="42" t="s">
        <v>12</v>
      </c>
      <c r="H53" s="65" t="s">
        <v>12</v>
      </c>
      <c r="I53" s="42" t="s">
        <v>12</v>
      </c>
      <c r="J53" s="64" t="s">
        <v>12</v>
      </c>
      <c r="K53" s="42" t="s">
        <v>12</v>
      </c>
      <c r="L53" s="65" t="s">
        <v>12</v>
      </c>
      <c r="M53" s="42" t="s">
        <v>12</v>
      </c>
      <c r="N53" s="64" t="s">
        <v>12</v>
      </c>
      <c r="O53" s="42" t="s">
        <v>12</v>
      </c>
      <c r="P53" s="64" t="s">
        <v>12</v>
      </c>
      <c r="Q53" s="42" t="s">
        <v>968</v>
      </c>
      <c r="R53" s="65">
        <v>35</v>
      </c>
      <c r="S53" s="66" t="s">
        <v>12</v>
      </c>
      <c r="T53" s="65" t="s">
        <v>12</v>
      </c>
      <c r="U53" s="42" t="s">
        <v>968</v>
      </c>
      <c r="V53" s="64">
        <v>36</v>
      </c>
      <c r="W53" s="42" t="s">
        <v>12</v>
      </c>
      <c r="X53" s="65" t="s">
        <v>12</v>
      </c>
      <c r="Y53" s="66" t="s">
        <v>968</v>
      </c>
      <c r="Z53" s="65">
        <v>36</v>
      </c>
      <c r="AA53" s="42" t="s">
        <v>12</v>
      </c>
      <c r="AB53" s="64" t="s">
        <v>12</v>
      </c>
      <c r="AC53" s="42" t="s">
        <v>12</v>
      </c>
      <c r="AD53" s="67" t="s">
        <v>12</v>
      </c>
      <c r="AE53" s="66" t="s">
        <v>12</v>
      </c>
      <c r="AF53" s="64" t="s">
        <v>12</v>
      </c>
      <c r="AG53" s="68" t="s">
        <v>12</v>
      </c>
      <c r="AH53" s="64" t="s">
        <v>12</v>
      </c>
      <c r="AI53" s="42" t="s">
        <v>968</v>
      </c>
      <c r="AJ53" s="67">
        <v>35</v>
      </c>
      <c r="AK53" s="66" t="s">
        <v>12</v>
      </c>
      <c r="AL53" s="65" t="s">
        <v>12</v>
      </c>
      <c r="AM53" s="42" t="s">
        <v>968</v>
      </c>
      <c r="AN53" s="64">
        <v>36</v>
      </c>
      <c r="AO53" s="42" t="s">
        <v>12</v>
      </c>
      <c r="AP53" s="67" t="s">
        <v>12</v>
      </c>
    </row>
    <row r="54" spans="1:42" ht="20">
      <c r="A54" s="36">
        <v>60</v>
      </c>
      <c r="B54" s="54">
        <v>56</v>
      </c>
      <c r="C54" s="54" t="s">
        <v>106</v>
      </c>
      <c r="D54" s="79" t="s">
        <v>143</v>
      </c>
      <c r="E54" s="43" t="s">
        <v>940</v>
      </c>
      <c r="F54" s="69" t="s">
        <v>145</v>
      </c>
      <c r="G54" s="42" t="s">
        <v>12</v>
      </c>
      <c r="H54" s="65" t="s">
        <v>12</v>
      </c>
      <c r="I54" s="42" t="s">
        <v>12</v>
      </c>
      <c r="J54" s="64" t="s">
        <v>12</v>
      </c>
      <c r="K54" s="42" t="s">
        <v>12</v>
      </c>
      <c r="L54" s="65" t="s">
        <v>12</v>
      </c>
      <c r="M54" s="66" t="s">
        <v>12</v>
      </c>
      <c r="N54" s="65" t="s">
        <v>12</v>
      </c>
      <c r="O54" s="42" t="s">
        <v>12</v>
      </c>
      <c r="P54" s="64" t="s">
        <v>12</v>
      </c>
      <c r="Q54" s="42" t="s">
        <v>12</v>
      </c>
      <c r="R54" s="65" t="s">
        <v>12</v>
      </c>
      <c r="S54" s="66" t="s">
        <v>12</v>
      </c>
      <c r="T54" s="65" t="s">
        <v>12</v>
      </c>
      <c r="U54" s="42" t="s">
        <v>12</v>
      </c>
      <c r="V54" s="64" t="s">
        <v>12</v>
      </c>
      <c r="W54" s="42" t="s">
        <v>968</v>
      </c>
      <c r="X54" s="65">
        <v>28</v>
      </c>
      <c r="Y54" s="66" t="s">
        <v>12</v>
      </c>
      <c r="Z54" s="65" t="s">
        <v>12</v>
      </c>
      <c r="AA54" s="42" t="s">
        <v>968</v>
      </c>
      <c r="AB54" s="64">
        <v>29</v>
      </c>
      <c r="AC54" s="42" t="s">
        <v>12</v>
      </c>
      <c r="AD54" s="67" t="s">
        <v>12</v>
      </c>
      <c r="AE54" s="66" t="s">
        <v>968</v>
      </c>
      <c r="AF54" s="64">
        <v>29</v>
      </c>
      <c r="AG54" s="68" t="s">
        <v>12</v>
      </c>
      <c r="AH54" s="64" t="s">
        <v>12</v>
      </c>
      <c r="AI54" s="42" t="s">
        <v>12</v>
      </c>
      <c r="AJ54" s="67" t="s">
        <v>12</v>
      </c>
      <c r="AK54" s="66" t="s">
        <v>12</v>
      </c>
      <c r="AL54" s="65" t="s">
        <v>12</v>
      </c>
      <c r="AM54" s="42" t="s">
        <v>12</v>
      </c>
      <c r="AN54" s="64" t="s">
        <v>12</v>
      </c>
      <c r="AO54" s="42" t="s">
        <v>968</v>
      </c>
      <c r="AP54" s="67">
        <v>28</v>
      </c>
    </row>
    <row r="55" spans="1:42" ht="20">
      <c r="A55" s="36">
        <v>61</v>
      </c>
      <c r="B55" s="54">
        <v>57</v>
      </c>
      <c r="C55" s="54" t="s">
        <v>106</v>
      </c>
      <c r="D55" s="79" t="s">
        <v>143</v>
      </c>
      <c r="E55" s="43" t="s">
        <v>940</v>
      </c>
      <c r="F55" s="69" t="s">
        <v>147</v>
      </c>
      <c r="G55" s="66" t="s">
        <v>12</v>
      </c>
      <c r="H55" s="65" t="s">
        <v>12</v>
      </c>
      <c r="I55" s="42" t="s">
        <v>12</v>
      </c>
      <c r="J55" s="64" t="s">
        <v>12</v>
      </c>
      <c r="K55" s="42" t="s">
        <v>12</v>
      </c>
      <c r="L55" s="65" t="s">
        <v>12</v>
      </c>
      <c r="M55" s="66" t="s">
        <v>12</v>
      </c>
      <c r="N55" s="65" t="s">
        <v>12</v>
      </c>
      <c r="O55" s="42" t="s">
        <v>12</v>
      </c>
      <c r="P55" s="64" t="s">
        <v>12</v>
      </c>
      <c r="Q55" s="42" t="s">
        <v>12</v>
      </c>
      <c r="R55" s="65" t="s">
        <v>12</v>
      </c>
      <c r="S55" s="66" t="s">
        <v>12</v>
      </c>
      <c r="T55" s="65" t="s">
        <v>12</v>
      </c>
      <c r="U55" s="42" t="s">
        <v>12</v>
      </c>
      <c r="V55" s="64" t="s">
        <v>12</v>
      </c>
      <c r="W55" s="42" t="s">
        <v>968</v>
      </c>
      <c r="X55" s="65">
        <v>29</v>
      </c>
      <c r="Y55" s="66" t="s">
        <v>12</v>
      </c>
      <c r="Z55" s="65" t="s">
        <v>12</v>
      </c>
      <c r="AA55" s="42" t="s">
        <v>968</v>
      </c>
      <c r="AB55" s="64">
        <v>30</v>
      </c>
      <c r="AC55" s="42" t="s">
        <v>12</v>
      </c>
      <c r="AD55" s="67" t="s">
        <v>12</v>
      </c>
      <c r="AE55" s="66" t="s">
        <v>968</v>
      </c>
      <c r="AF55" s="64">
        <v>30</v>
      </c>
      <c r="AG55" s="68" t="s">
        <v>12</v>
      </c>
      <c r="AH55" s="64" t="s">
        <v>12</v>
      </c>
      <c r="AI55" s="42" t="s">
        <v>12</v>
      </c>
      <c r="AJ55" s="67" t="s">
        <v>12</v>
      </c>
      <c r="AK55" s="66" t="s">
        <v>12</v>
      </c>
      <c r="AL55" s="65" t="s">
        <v>12</v>
      </c>
      <c r="AM55" s="42" t="s">
        <v>12</v>
      </c>
      <c r="AN55" s="64" t="s">
        <v>12</v>
      </c>
      <c r="AO55" s="42" t="s">
        <v>968</v>
      </c>
      <c r="AP55" s="67">
        <v>29</v>
      </c>
    </row>
    <row r="56" spans="1:42" ht="20">
      <c r="A56" s="36">
        <v>62</v>
      </c>
      <c r="B56" s="54">
        <v>58</v>
      </c>
      <c r="C56" s="54" t="s">
        <v>106</v>
      </c>
      <c r="D56" s="79" t="s">
        <v>143</v>
      </c>
      <c r="E56" s="43" t="s">
        <v>940</v>
      </c>
      <c r="F56" s="69" t="s">
        <v>149</v>
      </c>
      <c r="G56" s="66" t="s">
        <v>12</v>
      </c>
      <c r="H56" s="65" t="s">
        <v>12</v>
      </c>
      <c r="I56" s="42" t="s">
        <v>12</v>
      </c>
      <c r="J56" s="64" t="s">
        <v>12</v>
      </c>
      <c r="K56" s="42" t="s">
        <v>12</v>
      </c>
      <c r="L56" s="65" t="s">
        <v>12</v>
      </c>
      <c r="M56" s="66" t="s">
        <v>12</v>
      </c>
      <c r="N56" s="65" t="s">
        <v>12</v>
      </c>
      <c r="O56" s="42" t="s">
        <v>12</v>
      </c>
      <c r="P56" s="64" t="s">
        <v>12</v>
      </c>
      <c r="Q56" s="42" t="s">
        <v>12</v>
      </c>
      <c r="R56" s="65" t="s">
        <v>12</v>
      </c>
      <c r="S56" s="66" t="s">
        <v>12</v>
      </c>
      <c r="T56" s="65" t="s">
        <v>12</v>
      </c>
      <c r="U56" s="42" t="s">
        <v>12</v>
      </c>
      <c r="V56" s="64" t="s">
        <v>12</v>
      </c>
      <c r="W56" s="42" t="s">
        <v>968</v>
      </c>
      <c r="X56" s="65">
        <v>30</v>
      </c>
      <c r="Y56" s="66" t="s">
        <v>12</v>
      </c>
      <c r="Z56" s="65" t="s">
        <v>12</v>
      </c>
      <c r="AA56" s="42" t="s">
        <v>968</v>
      </c>
      <c r="AB56" s="64">
        <v>31</v>
      </c>
      <c r="AC56" s="42" t="s">
        <v>12</v>
      </c>
      <c r="AD56" s="67" t="s">
        <v>12</v>
      </c>
      <c r="AE56" s="66" t="s">
        <v>968</v>
      </c>
      <c r="AF56" s="64">
        <v>31</v>
      </c>
      <c r="AG56" s="68" t="s">
        <v>12</v>
      </c>
      <c r="AH56" s="64" t="s">
        <v>12</v>
      </c>
      <c r="AI56" s="42" t="s">
        <v>12</v>
      </c>
      <c r="AJ56" s="67" t="s">
        <v>12</v>
      </c>
      <c r="AK56" s="42" t="s">
        <v>12</v>
      </c>
      <c r="AL56" s="64" t="s">
        <v>12</v>
      </c>
      <c r="AM56" s="42" t="s">
        <v>12</v>
      </c>
      <c r="AN56" s="64" t="s">
        <v>12</v>
      </c>
      <c r="AO56" s="42" t="s">
        <v>968</v>
      </c>
      <c r="AP56" s="67">
        <v>30</v>
      </c>
    </row>
    <row r="57" spans="1:42" ht="20">
      <c r="A57" s="36">
        <v>63</v>
      </c>
      <c r="B57" s="54">
        <v>59</v>
      </c>
      <c r="C57" s="54" t="s">
        <v>106</v>
      </c>
      <c r="D57" s="79" t="s">
        <v>143</v>
      </c>
      <c r="E57" s="43" t="s">
        <v>940</v>
      </c>
      <c r="F57" s="69" t="s">
        <v>151</v>
      </c>
      <c r="G57" s="66" t="s">
        <v>12</v>
      </c>
      <c r="H57" s="65" t="s">
        <v>12</v>
      </c>
      <c r="I57" s="42" t="s">
        <v>12</v>
      </c>
      <c r="J57" s="64" t="s">
        <v>12</v>
      </c>
      <c r="K57" s="42" t="s">
        <v>12</v>
      </c>
      <c r="L57" s="65" t="s">
        <v>12</v>
      </c>
      <c r="M57" s="66" t="s">
        <v>12</v>
      </c>
      <c r="N57" s="65" t="s">
        <v>12</v>
      </c>
      <c r="O57" s="42" t="s">
        <v>12</v>
      </c>
      <c r="P57" s="64" t="s">
        <v>12</v>
      </c>
      <c r="Q57" s="42" t="s">
        <v>12</v>
      </c>
      <c r="R57" s="65" t="s">
        <v>12</v>
      </c>
      <c r="S57" s="66" t="s">
        <v>12</v>
      </c>
      <c r="T57" s="65" t="s">
        <v>12</v>
      </c>
      <c r="U57" s="42" t="s">
        <v>12</v>
      </c>
      <c r="V57" s="64" t="s">
        <v>12</v>
      </c>
      <c r="W57" s="42" t="s">
        <v>968</v>
      </c>
      <c r="X57" s="65">
        <v>31</v>
      </c>
      <c r="Y57" s="66" t="s">
        <v>12</v>
      </c>
      <c r="Z57" s="65" t="s">
        <v>12</v>
      </c>
      <c r="AA57" s="42" t="s">
        <v>968</v>
      </c>
      <c r="AB57" s="64">
        <v>32</v>
      </c>
      <c r="AC57" s="42" t="s">
        <v>12</v>
      </c>
      <c r="AD57" s="67" t="s">
        <v>12</v>
      </c>
      <c r="AE57" s="66" t="s">
        <v>968</v>
      </c>
      <c r="AF57" s="64">
        <v>32</v>
      </c>
      <c r="AG57" s="68" t="s">
        <v>12</v>
      </c>
      <c r="AH57" s="64" t="s">
        <v>12</v>
      </c>
      <c r="AI57" s="42" t="s">
        <v>12</v>
      </c>
      <c r="AJ57" s="67" t="s">
        <v>12</v>
      </c>
      <c r="AK57" s="42" t="s">
        <v>12</v>
      </c>
      <c r="AL57" s="64" t="s">
        <v>12</v>
      </c>
      <c r="AM57" s="42" t="s">
        <v>12</v>
      </c>
      <c r="AN57" s="64" t="s">
        <v>12</v>
      </c>
      <c r="AO57" s="42" t="s">
        <v>968</v>
      </c>
      <c r="AP57" s="67">
        <v>31</v>
      </c>
    </row>
    <row r="58" spans="1:42" ht="20">
      <c r="A58" s="36">
        <v>64</v>
      </c>
      <c r="B58" s="54">
        <v>60</v>
      </c>
      <c r="C58" s="54" t="s">
        <v>106</v>
      </c>
      <c r="D58" s="79" t="s">
        <v>143</v>
      </c>
      <c r="E58" s="43" t="s">
        <v>940</v>
      </c>
      <c r="F58" s="69" t="s">
        <v>153</v>
      </c>
      <c r="G58" s="66" t="s">
        <v>12</v>
      </c>
      <c r="H58" s="65" t="s">
        <v>12</v>
      </c>
      <c r="I58" s="42" t="s">
        <v>12</v>
      </c>
      <c r="J58" s="64" t="s">
        <v>12</v>
      </c>
      <c r="K58" s="42" t="s">
        <v>12</v>
      </c>
      <c r="L58" s="65" t="s">
        <v>12</v>
      </c>
      <c r="M58" s="66" t="s">
        <v>12</v>
      </c>
      <c r="N58" s="65" t="s">
        <v>12</v>
      </c>
      <c r="O58" s="42" t="s">
        <v>12</v>
      </c>
      <c r="P58" s="64" t="s">
        <v>12</v>
      </c>
      <c r="Q58" s="42" t="s">
        <v>12</v>
      </c>
      <c r="R58" s="65" t="s">
        <v>12</v>
      </c>
      <c r="S58" s="66" t="s">
        <v>12</v>
      </c>
      <c r="T58" s="65" t="s">
        <v>12</v>
      </c>
      <c r="U58" s="42" t="s">
        <v>12</v>
      </c>
      <c r="V58" s="64" t="s">
        <v>12</v>
      </c>
      <c r="W58" s="42" t="s">
        <v>968</v>
      </c>
      <c r="X58" s="65">
        <v>32</v>
      </c>
      <c r="Y58" s="66" t="s">
        <v>12</v>
      </c>
      <c r="Z58" s="65" t="s">
        <v>12</v>
      </c>
      <c r="AA58" s="42" t="s">
        <v>968</v>
      </c>
      <c r="AB58" s="64">
        <v>33</v>
      </c>
      <c r="AC58" s="42" t="s">
        <v>12</v>
      </c>
      <c r="AD58" s="67" t="s">
        <v>12</v>
      </c>
      <c r="AE58" s="66" t="s">
        <v>968</v>
      </c>
      <c r="AF58" s="64">
        <v>33</v>
      </c>
      <c r="AG58" s="68" t="s">
        <v>12</v>
      </c>
      <c r="AH58" s="64" t="s">
        <v>12</v>
      </c>
      <c r="AI58" s="42" t="s">
        <v>12</v>
      </c>
      <c r="AJ58" s="67" t="s">
        <v>12</v>
      </c>
      <c r="AK58" s="42" t="s">
        <v>12</v>
      </c>
      <c r="AL58" s="64" t="s">
        <v>12</v>
      </c>
      <c r="AM58" s="42" t="s">
        <v>12</v>
      </c>
      <c r="AN58" s="64" t="s">
        <v>12</v>
      </c>
      <c r="AO58" s="42" t="s">
        <v>968</v>
      </c>
      <c r="AP58" s="67">
        <v>32</v>
      </c>
    </row>
    <row r="59" spans="1:42" ht="20">
      <c r="A59" s="36">
        <v>65</v>
      </c>
      <c r="B59" s="54">
        <v>61</v>
      </c>
      <c r="C59" s="54" t="s">
        <v>106</v>
      </c>
      <c r="D59" s="79" t="s">
        <v>143</v>
      </c>
      <c r="E59" s="43" t="s">
        <v>940</v>
      </c>
      <c r="F59" s="69" t="s">
        <v>155</v>
      </c>
      <c r="G59" s="66" t="s">
        <v>12</v>
      </c>
      <c r="H59" s="65" t="s">
        <v>12</v>
      </c>
      <c r="I59" s="42" t="s">
        <v>12</v>
      </c>
      <c r="J59" s="64" t="s">
        <v>12</v>
      </c>
      <c r="K59" s="42" t="s">
        <v>12</v>
      </c>
      <c r="L59" s="65" t="s">
        <v>12</v>
      </c>
      <c r="M59" s="66" t="s">
        <v>12</v>
      </c>
      <c r="N59" s="65" t="s">
        <v>12</v>
      </c>
      <c r="O59" s="42" t="s">
        <v>12</v>
      </c>
      <c r="P59" s="64" t="s">
        <v>12</v>
      </c>
      <c r="Q59" s="42" t="s">
        <v>12</v>
      </c>
      <c r="R59" s="65" t="s">
        <v>12</v>
      </c>
      <c r="S59" s="66" t="s">
        <v>12</v>
      </c>
      <c r="T59" s="65" t="s">
        <v>12</v>
      </c>
      <c r="U59" s="42" t="s">
        <v>12</v>
      </c>
      <c r="V59" s="64" t="s">
        <v>12</v>
      </c>
      <c r="W59" s="42" t="s">
        <v>968</v>
      </c>
      <c r="X59" s="65">
        <v>33</v>
      </c>
      <c r="Y59" s="66" t="s">
        <v>12</v>
      </c>
      <c r="Z59" s="65" t="s">
        <v>12</v>
      </c>
      <c r="AA59" s="42" t="s">
        <v>968</v>
      </c>
      <c r="AB59" s="64">
        <v>34</v>
      </c>
      <c r="AC59" s="42" t="s">
        <v>12</v>
      </c>
      <c r="AD59" s="67" t="s">
        <v>12</v>
      </c>
      <c r="AE59" s="66" t="s">
        <v>968</v>
      </c>
      <c r="AF59" s="64">
        <v>34</v>
      </c>
      <c r="AG59" s="68" t="s">
        <v>12</v>
      </c>
      <c r="AH59" s="64" t="s">
        <v>12</v>
      </c>
      <c r="AI59" s="42" t="s">
        <v>12</v>
      </c>
      <c r="AJ59" s="67" t="s">
        <v>12</v>
      </c>
      <c r="AK59" s="42" t="s">
        <v>12</v>
      </c>
      <c r="AL59" s="64" t="s">
        <v>12</v>
      </c>
      <c r="AM59" s="42" t="s">
        <v>12</v>
      </c>
      <c r="AN59" s="64" t="s">
        <v>12</v>
      </c>
      <c r="AO59" s="42" t="s">
        <v>968</v>
      </c>
      <c r="AP59" s="67">
        <v>33</v>
      </c>
    </row>
    <row r="60" spans="1:42" ht="20">
      <c r="A60" s="36">
        <v>66</v>
      </c>
      <c r="B60" s="54">
        <v>62</v>
      </c>
      <c r="C60" s="54" t="s">
        <v>106</v>
      </c>
      <c r="D60" s="79" t="s">
        <v>143</v>
      </c>
      <c r="E60" s="43" t="s">
        <v>940</v>
      </c>
      <c r="F60" s="69" t="s">
        <v>157</v>
      </c>
      <c r="G60" s="66" t="s">
        <v>12</v>
      </c>
      <c r="H60" s="65" t="s">
        <v>12</v>
      </c>
      <c r="I60" s="42" t="s">
        <v>12</v>
      </c>
      <c r="J60" s="64" t="s">
        <v>12</v>
      </c>
      <c r="K60" s="42" t="s">
        <v>12</v>
      </c>
      <c r="L60" s="65" t="s">
        <v>12</v>
      </c>
      <c r="M60" s="66" t="s">
        <v>12</v>
      </c>
      <c r="N60" s="65" t="s">
        <v>12</v>
      </c>
      <c r="O60" s="42" t="s">
        <v>12</v>
      </c>
      <c r="P60" s="64" t="s">
        <v>12</v>
      </c>
      <c r="Q60" s="42" t="s">
        <v>12</v>
      </c>
      <c r="R60" s="65" t="s">
        <v>12</v>
      </c>
      <c r="S60" s="66" t="s">
        <v>12</v>
      </c>
      <c r="T60" s="65" t="s">
        <v>12</v>
      </c>
      <c r="U60" s="42" t="s">
        <v>12</v>
      </c>
      <c r="V60" s="64" t="s">
        <v>12</v>
      </c>
      <c r="W60" s="42" t="s">
        <v>968</v>
      </c>
      <c r="X60" s="65">
        <v>34</v>
      </c>
      <c r="Y60" s="66" t="s">
        <v>12</v>
      </c>
      <c r="Z60" s="65" t="s">
        <v>12</v>
      </c>
      <c r="AA60" s="42" t="s">
        <v>968</v>
      </c>
      <c r="AB60" s="64">
        <v>35</v>
      </c>
      <c r="AC60" s="42" t="s">
        <v>12</v>
      </c>
      <c r="AD60" s="67" t="s">
        <v>12</v>
      </c>
      <c r="AE60" s="66" t="s">
        <v>968</v>
      </c>
      <c r="AF60" s="64">
        <v>35</v>
      </c>
      <c r="AG60" s="68" t="s">
        <v>12</v>
      </c>
      <c r="AH60" s="64" t="s">
        <v>12</v>
      </c>
      <c r="AI60" s="42" t="s">
        <v>12</v>
      </c>
      <c r="AJ60" s="67" t="s">
        <v>12</v>
      </c>
      <c r="AK60" s="42" t="s">
        <v>12</v>
      </c>
      <c r="AL60" s="64" t="s">
        <v>12</v>
      </c>
      <c r="AM60" s="42" t="s">
        <v>12</v>
      </c>
      <c r="AN60" s="64" t="s">
        <v>12</v>
      </c>
      <c r="AO60" s="42" t="s">
        <v>968</v>
      </c>
      <c r="AP60" s="67">
        <v>34</v>
      </c>
    </row>
    <row r="61" spans="1:42" ht="20">
      <c r="A61" s="36">
        <v>67</v>
      </c>
      <c r="B61" s="54">
        <v>63</v>
      </c>
      <c r="C61" s="54" t="s">
        <v>106</v>
      </c>
      <c r="D61" s="79" t="s">
        <v>143</v>
      </c>
      <c r="E61" s="43" t="s">
        <v>940</v>
      </c>
      <c r="F61" s="71" t="s">
        <v>159</v>
      </c>
      <c r="G61" s="66" t="s">
        <v>12</v>
      </c>
      <c r="H61" s="65" t="s">
        <v>12</v>
      </c>
      <c r="I61" s="42" t="s">
        <v>12</v>
      </c>
      <c r="J61" s="64" t="s">
        <v>12</v>
      </c>
      <c r="K61" s="42" t="s">
        <v>12</v>
      </c>
      <c r="L61" s="65" t="s">
        <v>12</v>
      </c>
      <c r="M61" s="66" t="s">
        <v>12</v>
      </c>
      <c r="N61" s="65" t="s">
        <v>12</v>
      </c>
      <c r="O61" s="42" t="s">
        <v>12</v>
      </c>
      <c r="P61" s="64" t="s">
        <v>12</v>
      </c>
      <c r="Q61" s="42" t="s">
        <v>12</v>
      </c>
      <c r="R61" s="65" t="s">
        <v>12</v>
      </c>
      <c r="S61" s="66" t="s">
        <v>12</v>
      </c>
      <c r="T61" s="65" t="s">
        <v>12</v>
      </c>
      <c r="U61" s="42" t="s">
        <v>12</v>
      </c>
      <c r="V61" s="64" t="s">
        <v>12</v>
      </c>
      <c r="W61" s="42" t="s">
        <v>968</v>
      </c>
      <c r="X61" s="65">
        <v>35</v>
      </c>
      <c r="Y61" s="66" t="s">
        <v>12</v>
      </c>
      <c r="Z61" s="65" t="s">
        <v>12</v>
      </c>
      <c r="AA61" s="42" t="s">
        <v>968</v>
      </c>
      <c r="AB61" s="64">
        <v>36</v>
      </c>
      <c r="AC61" s="42" t="s">
        <v>12</v>
      </c>
      <c r="AD61" s="67" t="s">
        <v>12</v>
      </c>
      <c r="AE61" s="66" t="s">
        <v>968</v>
      </c>
      <c r="AF61" s="64">
        <v>36</v>
      </c>
      <c r="AG61" s="68" t="s">
        <v>12</v>
      </c>
      <c r="AH61" s="64" t="s">
        <v>12</v>
      </c>
      <c r="AI61" s="42" t="s">
        <v>12</v>
      </c>
      <c r="AJ61" s="67" t="s">
        <v>12</v>
      </c>
      <c r="AK61" s="42" t="s">
        <v>12</v>
      </c>
      <c r="AL61" s="64" t="s">
        <v>12</v>
      </c>
      <c r="AM61" s="42" t="s">
        <v>12</v>
      </c>
      <c r="AN61" s="64" t="s">
        <v>12</v>
      </c>
      <c r="AO61" s="42" t="s">
        <v>968</v>
      </c>
      <c r="AP61" s="67">
        <v>35</v>
      </c>
    </row>
    <row r="62" spans="1:42" ht="20">
      <c r="A62" s="36">
        <v>68</v>
      </c>
      <c r="B62" s="54">
        <v>64</v>
      </c>
      <c r="C62" s="54" t="s">
        <v>106</v>
      </c>
      <c r="D62" s="79" t="s">
        <v>143</v>
      </c>
      <c r="E62" s="43" t="s">
        <v>940</v>
      </c>
      <c r="F62" s="69" t="s">
        <v>161</v>
      </c>
      <c r="G62" s="66" t="s">
        <v>12</v>
      </c>
      <c r="H62" s="65" t="s">
        <v>12</v>
      </c>
      <c r="I62" s="42" t="s">
        <v>12</v>
      </c>
      <c r="J62" s="64" t="s">
        <v>12</v>
      </c>
      <c r="K62" s="42" t="s">
        <v>12</v>
      </c>
      <c r="L62" s="65" t="s">
        <v>12</v>
      </c>
      <c r="M62" s="66" t="s">
        <v>12</v>
      </c>
      <c r="N62" s="65" t="s">
        <v>12</v>
      </c>
      <c r="O62" s="42" t="s">
        <v>12</v>
      </c>
      <c r="P62" s="64" t="s">
        <v>12</v>
      </c>
      <c r="Q62" s="42" t="s">
        <v>12</v>
      </c>
      <c r="R62" s="65" t="s">
        <v>12</v>
      </c>
      <c r="S62" s="66" t="s">
        <v>12</v>
      </c>
      <c r="T62" s="65" t="s">
        <v>12</v>
      </c>
      <c r="U62" s="42" t="s">
        <v>12</v>
      </c>
      <c r="V62" s="64" t="s">
        <v>12</v>
      </c>
      <c r="W62" s="42" t="s">
        <v>968</v>
      </c>
      <c r="X62" s="65">
        <v>36</v>
      </c>
      <c r="Y62" s="66" t="s">
        <v>12</v>
      </c>
      <c r="Z62" s="65" t="s">
        <v>12</v>
      </c>
      <c r="AA62" s="42" t="s">
        <v>968</v>
      </c>
      <c r="AB62" s="64">
        <v>37</v>
      </c>
      <c r="AC62" s="42" t="s">
        <v>12</v>
      </c>
      <c r="AD62" s="67" t="s">
        <v>12</v>
      </c>
      <c r="AE62" s="66" t="s">
        <v>968</v>
      </c>
      <c r="AF62" s="64">
        <v>37</v>
      </c>
      <c r="AG62" s="68" t="s">
        <v>12</v>
      </c>
      <c r="AH62" s="64" t="s">
        <v>12</v>
      </c>
      <c r="AI62" s="42" t="s">
        <v>12</v>
      </c>
      <c r="AJ62" s="67" t="s">
        <v>12</v>
      </c>
      <c r="AK62" s="42" t="s">
        <v>12</v>
      </c>
      <c r="AL62" s="64" t="s">
        <v>12</v>
      </c>
      <c r="AM62" s="42" t="s">
        <v>12</v>
      </c>
      <c r="AN62" s="64" t="s">
        <v>12</v>
      </c>
      <c r="AO62" s="42" t="s">
        <v>968</v>
      </c>
      <c r="AP62" s="67">
        <v>36</v>
      </c>
    </row>
    <row r="63" spans="1:42" ht="20">
      <c r="A63" s="36">
        <v>69</v>
      </c>
      <c r="B63" s="54">
        <v>65</v>
      </c>
      <c r="C63" s="54" t="s">
        <v>106</v>
      </c>
      <c r="D63" s="79" t="s">
        <v>143</v>
      </c>
      <c r="E63" s="43" t="s">
        <v>940</v>
      </c>
      <c r="F63" s="69" t="s">
        <v>163</v>
      </c>
      <c r="G63" s="66" t="s">
        <v>12</v>
      </c>
      <c r="H63" s="65" t="s">
        <v>12</v>
      </c>
      <c r="I63" s="42" t="s">
        <v>12</v>
      </c>
      <c r="J63" s="64" t="s">
        <v>12</v>
      </c>
      <c r="K63" s="42" t="s">
        <v>12</v>
      </c>
      <c r="L63" s="65" t="s">
        <v>12</v>
      </c>
      <c r="M63" s="66" t="s">
        <v>12</v>
      </c>
      <c r="N63" s="65" t="s">
        <v>12</v>
      </c>
      <c r="O63" s="42" t="s">
        <v>12</v>
      </c>
      <c r="P63" s="64" t="s">
        <v>12</v>
      </c>
      <c r="Q63" s="42" t="s">
        <v>12</v>
      </c>
      <c r="R63" s="65" t="s">
        <v>12</v>
      </c>
      <c r="S63" s="66" t="s">
        <v>12</v>
      </c>
      <c r="T63" s="65" t="s">
        <v>12</v>
      </c>
      <c r="U63" s="42" t="s">
        <v>12</v>
      </c>
      <c r="V63" s="64" t="s">
        <v>12</v>
      </c>
      <c r="W63" s="42" t="s">
        <v>968</v>
      </c>
      <c r="X63" s="65">
        <v>37</v>
      </c>
      <c r="Y63" s="66" t="s">
        <v>12</v>
      </c>
      <c r="Z63" s="65" t="s">
        <v>12</v>
      </c>
      <c r="AA63" s="42" t="s">
        <v>968</v>
      </c>
      <c r="AB63" s="64">
        <v>38</v>
      </c>
      <c r="AC63" s="42" t="s">
        <v>12</v>
      </c>
      <c r="AD63" s="67" t="s">
        <v>12</v>
      </c>
      <c r="AE63" s="66" t="s">
        <v>968</v>
      </c>
      <c r="AF63" s="64">
        <v>38</v>
      </c>
      <c r="AG63" s="68" t="s">
        <v>12</v>
      </c>
      <c r="AH63" s="64" t="s">
        <v>12</v>
      </c>
      <c r="AI63" s="42" t="s">
        <v>12</v>
      </c>
      <c r="AJ63" s="67" t="s">
        <v>12</v>
      </c>
      <c r="AK63" s="42" t="s">
        <v>12</v>
      </c>
      <c r="AL63" s="64" t="s">
        <v>12</v>
      </c>
      <c r="AM63" s="42" t="s">
        <v>12</v>
      </c>
      <c r="AN63" s="64" t="s">
        <v>12</v>
      </c>
      <c r="AO63" s="42" t="s">
        <v>968</v>
      </c>
      <c r="AP63" s="67">
        <v>37</v>
      </c>
    </row>
    <row r="64" spans="1:42" ht="20">
      <c r="A64" s="36">
        <v>70</v>
      </c>
      <c r="B64" s="54">
        <v>66</v>
      </c>
      <c r="C64" s="54" t="s">
        <v>106</v>
      </c>
      <c r="D64" s="79" t="s">
        <v>143</v>
      </c>
      <c r="E64" s="43" t="s">
        <v>940</v>
      </c>
      <c r="F64" s="69" t="s">
        <v>165</v>
      </c>
      <c r="G64" s="66" t="s">
        <v>12</v>
      </c>
      <c r="H64" s="65" t="s">
        <v>12</v>
      </c>
      <c r="I64" s="42" t="s">
        <v>12</v>
      </c>
      <c r="J64" s="64" t="s">
        <v>12</v>
      </c>
      <c r="K64" s="42" t="s">
        <v>12</v>
      </c>
      <c r="L64" s="65" t="s">
        <v>12</v>
      </c>
      <c r="M64" s="66" t="s">
        <v>12</v>
      </c>
      <c r="N64" s="65" t="s">
        <v>12</v>
      </c>
      <c r="O64" s="42" t="s">
        <v>12</v>
      </c>
      <c r="P64" s="64" t="s">
        <v>12</v>
      </c>
      <c r="Q64" s="42" t="s">
        <v>12</v>
      </c>
      <c r="R64" s="65" t="s">
        <v>12</v>
      </c>
      <c r="S64" s="66" t="s">
        <v>12</v>
      </c>
      <c r="T64" s="65" t="s">
        <v>12</v>
      </c>
      <c r="U64" s="42" t="s">
        <v>12</v>
      </c>
      <c r="V64" s="64" t="s">
        <v>12</v>
      </c>
      <c r="W64" s="42" t="s">
        <v>968</v>
      </c>
      <c r="X64" s="65">
        <v>38</v>
      </c>
      <c r="Y64" s="66" t="s">
        <v>12</v>
      </c>
      <c r="Z64" s="65" t="s">
        <v>12</v>
      </c>
      <c r="AA64" s="42" t="s">
        <v>968</v>
      </c>
      <c r="AB64" s="64">
        <v>39</v>
      </c>
      <c r="AC64" s="42" t="s">
        <v>12</v>
      </c>
      <c r="AD64" s="67" t="s">
        <v>12</v>
      </c>
      <c r="AE64" s="66" t="s">
        <v>968</v>
      </c>
      <c r="AF64" s="64">
        <v>39</v>
      </c>
      <c r="AG64" s="68" t="s">
        <v>12</v>
      </c>
      <c r="AH64" s="64" t="s">
        <v>12</v>
      </c>
      <c r="AI64" s="42" t="s">
        <v>12</v>
      </c>
      <c r="AJ64" s="67" t="s">
        <v>12</v>
      </c>
      <c r="AK64" s="66" t="s">
        <v>12</v>
      </c>
      <c r="AL64" s="65" t="s">
        <v>12</v>
      </c>
      <c r="AM64" s="42" t="s">
        <v>12</v>
      </c>
      <c r="AN64" s="64" t="s">
        <v>12</v>
      </c>
      <c r="AO64" s="42" t="s">
        <v>968</v>
      </c>
      <c r="AP64" s="67">
        <v>38</v>
      </c>
    </row>
    <row r="65" spans="1:42" ht="20">
      <c r="A65" s="36">
        <v>71</v>
      </c>
      <c r="B65" s="54">
        <v>67</v>
      </c>
      <c r="C65" s="54" t="s">
        <v>106</v>
      </c>
      <c r="D65" s="79" t="s">
        <v>143</v>
      </c>
      <c r="E65" s="43" t="s">
        <v>940</v>
      </c>
      <c r="F65" s="69" t="s">
        <v>167</v>
      </c>
      <c r="G65" s="66" t="s">
        <v>12</v>
      </c>
      <c r="H65" s="65" t="s">
        <v>12</v>
      </c>
      <c r="I65" s="42" t="s">
        <v>12</v>
      </c>
      <c r="J65" s="64" t="s">
        <v>12</v>
      </c>
      <c r="K65" s="42" t="s">
        <v>12</v>
      </c>
      <c r="L65" s="65" t="s">
        <v>12</v>
      </c>
      <c r="M65" s="66" t="s">
        <v>12</v>
      </c>
      <c r="N65" s="65" t="s">
        <v>12</v>
      </c>
      <c r="O65" s="42" t="s">
        <v>12</v>
      </c>
      <c r="P65" s="64" t="s">
        <v>12</v>
      </c>
      <c r="Q65" s="42" t="s">
        <v>12</v>
      </c>
      <c r="R65" s="65" t="s">
        <v>12</v>
      </c>
      <c r="S65" s="66" t="s">
        <v>12</v>
      </c>
      <c r="T65" s="65" t="s">
        <v>12</v>
      </c>
      <c r="U65" s="42" t="s">
        <v>12</v>
      </c>
      <c r="V65" s="64" t="s">
        <v>12</v>
      </c>
      <c r="W65" s="42" t="s">
        <v>968</v>
      </c>
      <c r="X65" s="65">
        <v>39</v>
      </c>
      <c r="Y65" s="66" t="s">
        <v>12</v>
      </c>
      <c r="Z65" s="65" t="s">
        <v>12</v>
      </c>
      <c r="AA65" s="42" t="s">
        <v>968</v>
      </c>
      <c r="AB65" s="64">
        <v>40</v>
      </c>
      <c r="AC65" s="42" t="s">
        <v>12</v>
      </c>
      <c r="AD65" s="67" t="s">
        <v>12</v>
      </c>
      <c r="AE65" s="66" t="s">
        <v>968</v>
      </c>
      <c r="AF65" s="64">
        <v>40</v>
      </c>
      <c r="AG65" s="68" t="s">
        <v>12</v>
      </c>
      <c r="AH65" s="64" t="s">
        <v>12</v>
      </c>
      <c r="AI65" s="42" t="s">
        <v>12</v>
      </c>
      <c r="AJ65" s="67" t="s">
        <v>12</v>
      </c>
      <c r="AK65" s="66" t="s">
        <v>12</v>
      </c>
      <c r="AL65" s="65" t="s">
        <v>12</v>
      </c>
      <c r="AM65" s="42" t="s">
        <v>12</v>
      </c>
      <c r="AN65" s="64" t="s">
        <v>12</v>
      </c>
      <c r="AO65" s="42" t="s">
        <v>968</v>
      </c>
      <c r="AP65" s="67">
        <v>39</v>
      </c>
    </row>
    <row r="66" spans="1:42" ht="20">
      <c r="A66" s="36">
        <v>72</v>
      </c>
      <c r="B66" s="54">
        <v>68</v>
      </c>
      <c r="C66" s="54" t="s">
        <v>106</v>
      </c>
      <c r="D66" s="79" t="s">
        <v>143</v>
      </c>
      <c r="E66" s="43" t="s">
        <v>940</v>
      </c>
      <c r="F66" s="69" t="s">
        <v>169</v>
      </c>
      <c r="G66" s="66" t="s">
        <v>12</v>
      </c>
      <c r="H66" s="65" t="s">
        <v>12</v>
      </c>
      <c r="I66" s="42" t="s">
        <v>12</v>
      </c>
      <c r="J66" s="64" t="s">
        <v>12</v>
      </c>
      <c r="K66" s="42" t="s">
        <v>12</v>
      </c>
      <c r="L66" s="65" t="s">
        <v>12</v>
      </c>
      <c r="M66" s="66" t="s">
        <v>12</v>
      </c>
      <c r="N66" s="65" t="s">
        <v>12</v>
      </c>
      <c r="O66" s="42" t="s">
        <v>12</v>
      </c>
      <c r="P66" s="64" t="s">
        <v>12</v>
      </c>
      <c r="Q66" s="42" t="s">
        <v>12</v>
      </c>
      <c r="R66" s="65" t="s">
        <v>12</v>
      </c>
      <c r="S66" s="66" t="s">
        <v>12</v>
      </c>
      <c r="T66" s="65" t="s">
        <v>12</v>
      </c>
      <c r="U66" s="42" t="s">
        <v>12</v>
      </c>
      <c r="V66" s="64" t="s">
        <v>12</v>
      </c>
      <c r="W66" s="42" t="s">
        <v>968</v>
      </c>
      <c r="X66" s="65">
        <v>40</v>
      </c>
      <c r="Y66" s="66" t="s">
        <v>12</v>
      </c>
      <c r="Z66" s="65" t="s">
        <v>12</v>
      </c>
      <c r="AA66" s="42" t="s">
        <v>968</v>
      </c>
      <c r="AB66" s="64">
        <v>41</v>
      </c>
      <c r="AC66" s="42" t="s">
        <v>12</v>
      </c>
      <c r="AD66" s="67" t="s">
        <v>12</v>
      </c>
      <c r="AE66" s="66" t="s">
        <v>968</v>
      </c>
      <c r="AF66" s="64">
        <v>41</v>
      </c>
      <c r="AG66" s="68" t="s">
        <v>12</v>
      </c>
      <c r="AH66" s="64" t="s">
        <v>12</v>
      </c>
      <c r="AI66" s="42" t="s">
        <v>12</v>
      </c>
      <c r="AJ66" s="67" t="s">
        <v>12</v>
      </c>
      <c r="AK66" s="66" t="s">
        <v>12</v>
      </c>
      <c r="AL66" s="65" t="s">
        <v>12</v>
      </c>
      <c r="AM66" s="42" t="s">
        <v>12</v>
      </c>
      <c r="AN66" s="64" t="s">
        <v>12</v>
      </c>
      <c r="AO66" s="42" t="s">
        <v>968</v>
      </c>
      <c r="AP66" s="67">
        <v>40</v>
      </c>
    </row>
    <row r="67" spans="1:42" ht="20">
      <c r="A67" s="36">
        <v>31</v>
      </c>
      <c r="B67" s="54">
        <v>29</v>
      </c>
      <c r="C67" s="54" t="s">
        <v>106</v>
      </c>
      <c r="D67" s="80" t="s">
        <v>171</v>
      </c>
      <c r="E67" s="43" t="s">
        <v>941</v>
      </c>
      <c r="F67" s="44" t="s">
        <v>173</v>
      </c>
      <c r="G67" s="66" t="s">
        <v>12</v>
      </c>
      <c r="H67" s="65" t="s">
        <v>12</v>
      </c>
      <c r="I67" s="42" t="s">
        <v>968</v>
      </c>
      <c r="J67" s="64">
        <v>29</v>
      </c>
      <c r="K67" s="81" t="s">
        <v>12</v>
      </c>
      <c r="L67" s="82" t="s">
        <v>12</v>
      </c>
      <c r="M67" s="66" t="s">
        <v>968</v>
      </c>
      <c r="N67" s="65">
        <v>29</v>
      </c>
      <c r="O67" s="42" t="s">
        <v>12</v>
      </c>
      <c r="P67" s="64" t="s">
        <v>12</v>
      </c>
      <c r="Q67" s="42" t="s">
        <v>12</v>
      </c>
      <c r="R67" s="65" t="s">
        <v>12</v>
      </c>
      <c r="S67" s="66" t="s">
        <v>12</v>
      </c>
      <c r="T67" s="65" t="s">
        <v>12</v>
      </c>
      <c r="U67" s="42" t="s">
        <v>12</v>
      </c>
      <c r="V67" s="64" t="s">
        <v>12</v>
      </c>
      <c r="W67" s="42" t="s">
        <v>12</v>
      </c>
      <c r="X67" s="65" t="s">
        <v>12</v>
      </c>
      <c r="Y67" s="66" t="s">
        <v>12</v>
      </c>
      <c r="Z67" s="65" t="s">
        <v>12</v>
      </c>
      <c r="AA67" s="42" t="s">
        <v>12</v>
      </c>
      <c r="AB67" s="64" t="s">
        <v>12</v>
      </c>
      <c r="AC67" s="42" t="s">
        <v>12</v>
      </c>
      <c r="AD67" s="67" t="s">
        <v>12</v>
      </c>
      <c r="AE67" s="66" t="s">
        <v>12</v>
      </c>
      <c r="AF67" s="64" t="s">
        <v>12</v>
      </c>
      <c r="AG67" s="68" t="s">
        <v>12</v>
      </c>
      <c r="AH67" s="64" t="s">
        <v>12</v>
      </c>
      <c r="AI67" s="42" t="s">
        <v>12</v>
      </c>
      <c r="AJ67" s="67" t="s">
        <v>12</v>
      </c>
      <c r="AK67" s="66" t="s">
        <v>12</v>
      </c>
      <c r="AL67" s="65" t="s">
        <v>12</v>
      </c>
      <c r="AM67" s="42" t="s">
        <v>12</v>
      </c>
      <c r="AN67" s="64" t="s">
        <v>12</v>
      </c>
      <c r="AO67" s="42" t="s">
        <v>12</v>
      </c>
      <c r="AP67" s="67" t="s">
        <v>12</v>
      </c>
    </row>
    <row r="68" spans="1:42" ht="20">
      <c r="A68" s="36">
        <v>32</v>
      </c>
      <c r="B68" s="54">
        <v>30</v>
      </c>
      <c r="C68" s="54" t="s">
        <v>106</v>
      </c>
      <c r="D68" s="80" t="s">
        <v>171</v>
      </c>
      <c r="E68" s="43" t="s">
        <v>941</v>
      </c>
      <c r="F68" s="69" t="s">
        <v>175</v>
      </c>
      <c r="G68" s="66" t="s">
        <v>12</v>
      </c>
      <c r="H68" s="65" t="s">
        <v>12</v>
      </c>
      <c r="I68" s="42" t="s">
        <v>968</v>
      </c>
      <c r="J68" s="64">
        <v>30</v>
      </c>
      <c r="K68" s="81" t="s">
        <v>12</v>
      </c>
      <c r="L68" s="82" t="s">
        <v>12</v>
      </c>
      <c r="M68" s="66" t="s">
        <v>968</v>
      </c>
      <c r="N68" s="65">
        <v>30</v>
      </c>
      <c r="O68" s="42" t="s">
        <v>12</v>
      </c>
      <c r="P68" s="64" t="s">
        <v>12</v>
      </c>
      <c r="Q68" s="42" t="s">
        <v>12</v>
      </c>
      <c r="R68" s="65" t="s">
        <v>12</v>
      </c>
      <c r="S68" s="66" t="s">
        <v>12</v>
      </c>
      <c r="T68" s="65" t="s">
        <v>12</v>
      </c>
      <c r="U68" s="42" t="s">
        <v>12</v>
      </c>
      <c r="V68" s="64" t="s">
        <v>12</v>
      </c>
      <c r="W68" s="42" t="s">
        <v>12</v>
      </c>
      <c r="X68" s="65" t="s">
        <v>12</v>
      </c>
      <c r="Y68" s="66" t="s">
        <v>12</v>
      </c>
      <c r="Z68" s="65" t="s">
        <v>12</v>
      </c>
      <c r="AA68" s="42" t="s">
        <v>12</v>
      </c>
      <c r="AB68" s="64" t="s">
        <v>12</v>
      </c>
      <c r="AC68" s="42" t="s">
        <v>12</v>
      </c>
      <c r="AD68" s="67" t="s">
        <v>12</v>
      </c>
      <c r="AE68" s="66" t="s">
        <v>12</v>
      </c>
      <c r="AF68" s="64" t="s">
        <v>12</v>
      </c>
      <c r="AG68" s="68" t="s">
        <v>12</v>
      </c>
      <c r="AH68" s="64" t="s">
        <v>12</v>
      </c>
      <c r="AI68" s="42" t="s">
        <v>12</v>
      </c>
      <c r="AJ68" s="67" t="s">
        <v>12</v>
      </c>
      <c r="AK68" s="66" t="s">
        <v>12</v>
      </c>
      <c r="AL68" s="65" t="s">
        <v>12</v>
      </c>
      <c r="AM68" s="42" t="s">
        <v>12</v>
      </c>
      <c r="AN68" s="64" t="s">
        <v>12</v>
      </c>
      <c r="AO68" s="42" t="s">
        <v>12</v>
      </c>
      <c r="AP68" s="67" t="s">
        <v>12</v>
      </c>
    </row>
    <row r="69" spans="1:42" ht="20">
      <c r="A69" s="36">
        <v>33</v>
      </c>
      <c r="B69" s="54">
        <v>31</v>
      </c>
      <c r="C69" s="54" t="s">
        <v>106</v>
      </c>
      <c r="D69" s="80" t="s">
        <v>171</v>
      </c>
      <c r="E69" s="43" t="s">
        <v>941</v>
      </c>
      <c r="F69" s="69" t="s">
        <v>177</v>
      </c>
      <c r="G69" s="66" t="s">
        <v>12</v>
      </c>
      <c r="H69" s="65" t="s">
        <v>12</v>
      </c>
      <c r="I69" s="42" t="s">
        <v>968</v>
      </c>
      <c r="J69" s="64">
        <v>31</v>
      </c>
      <c r="K69" s="81" t="s">
        <v>12</v>
      </c>
      <c r="L69" s="82" t="s">
        <v>12</v>
      </c>
      <c r="M69" s="66" t="s">
        <v>968</v>
      </c>
      <c r="N69" s="65">
        <v>31</v>
      </c>
      <c r="O69" s="42" t="s">
        <v>12</v>
      </c>
      <c r="P69" s="64" t="s">
        <v>12</v>
      </c>
      <c r="Q69" s="42" t="s">
        <v>12</v>
      </c>
      <c r="R69" s="65" t="s">
        <v>12</v>
      </c>
      <c r="S69" s="66" t="s">
        <v>12</v>
      </c>
      <c r="T69" s="65" t="s">
        <v>12</v>
      </c>
      <c r="U69" s="42" t="s">
        <v>12</v>
      </c>
      <c r="V69" s="64" t="s">
        <v>12</v>
      </c>
      <c r="W69" s="42" t="s">
        <v>12</v>
      </c>
      <c r="X69" s="65" t="s">
        <v>12</v>
      </c>
      <c r="Y69" s="66" t="s">
        <v>12</v>
      </c>
      <c r="Z69" s="65" t="s">
        <v>12</v>
      </c>
      <c r="AA69" s="42" t="s">
        <v>12</v>
      </c>
      <c r="AB69" s="64" t="s">
        <v>12</v>
      </c>
      <c r="AC69" s="42" t="s">
        <v>12</v>
      </c>
      <c r="AD69" s="67" t="s">
        <v>12</v>
      </c>
      <c r="AE69" s="66" t="s">
        <v>12</v>
      </c>
      <c r="AF69" s="64" t="s">
        <v>12</v>
      </c>
      <c r="AG69" s="68" t="s">
        <v>12</v>
      </c>
      <c r="AH69" s="64" t="s">
        <v>12</v>
      </c>
      <c r="AI69" s="42" t="s">
        <v>12</v>
      </c>
      <c r="AJ69" s="67" t="s">
        <v>12</v>
      </c>
      <c r="AK69" s="66" t="s">
        <v>12</v>
      </c>
      <c r="AL69" s="65" t="s">
        <v>12</v>
      </c>
      <c r="AM69" s="42" t="s">
        <v>12</v>
      </c>
      <c r="AN69" s="64" t="s">
        <v>12</v>
      </c>
      <c r="AO69" s="42" t="s">
        <v>12</v>
      </c>
      <c r="AP69" s="67" t="s">
        <v>12</v>
      </c>
    </row>
    <row r="70" spans="1:42" ht="20">
      <c r="A70" s="36">
        <v>34</v>
      </c>
      <c r="B70" s="54">
        <v>32</v>
      </c>
      <c r="C70" s="54" t="s">
        <v>106</v>
      </c>
      <c r="D70" s="80" t="s">
        <v>171</v>
      </c>
      <c r="E70" s="43" t="s">
        <v>941</v>
      </c>
      <c r="F70" s="44" t="s">
        <v>179</v>
      </c>
      <c r="G70" s="66" t="s">
        <v>12</v>
      </c>
      <c r="H70" s="65" t="s">
        <v>12</v>
      </c>
      <c r="I70" s="42" t="s">
        <v>968</v>
      </c>
      <c r="J70" s="64">
        <v>32</v>
      </c>
      <c r="K70" s="81" t="s">
        <v>12</v>
      </c>
      <c r="L70" s="82" t="s">
        <v>12</v>
      </c>
      <c r="M70" s="66" t="s">
        <v>968</v>
      </c>
      <c r="N70" s="65">
        <v>32</v>
      </c>
      <c r="O70" s="42" t="s">
        <v>12</v>
      </c>
      <c r="P70" s="64" t="s">
        <v>12</v>
      </c>
      <c r="Q70" s="42" t="s">
        <v>12</v>
      </c>
      <c r="R70" s="65" t="s">
        <v>12</v>
      </c>
      <c r="S70" s="66" t="s">
        <v>12</v>
      </c>
      <c r="T70" s="65" t="s">
        <v>12</v>
      </c>
      <c r="U70" s="42" t="s">
        <v>12</v>
      </c>
      <c r="V70" s="64" t="s">
        <v>12</v>
      </c>
      <c r="W70" s="42" t="s">
        <v>12</v>
      </c>
      <c r="X70" s="65" t="s">
        <v>12</v>
      </c>
      <c r="Y70" s="66" t="s">
        <v>12</v>
      </c>
      <c r="Z70" s="65" t="s">
        <v>12</v>
      </c>
      <c r="AA70" s="42" t="s">
        <v>12</v>
      </c>
      <c r="AB70" s="64" t="s">
        <v>12</v>
      </c>
      <c r="AC70" s="42" t="s">
        <v>12</v>
      </c>
      <c r="AD70" s="67" t="s">
        <v>12</v>
      </c>
      <c r="AE70" s="66" t="s">
        <v>12</v>
      </c>
      <c r="AF70" s="64" t="s">
        <v>12</v>
      </c>
      <c r="AG70" s="68" t="s">
        <v>12</v>
      </c>
      <c r="AH70" s="64" t="s">
        <v>12</v>
      </c>
      <c r="AI70" s="42" t="s">
        <v>12</v>
      </c>
      <c r="AJ70" s="67" t="s">
        <v>12</v>
      </c>
      <c r="AK70" s="66" t="s">
        <v>12</v>
      </c>
      <c r="AL70" s="65" t="s">
        <v>12</v>
      </c>
      <c r="AM70" s="42" t="s">
        <v>12</v>
      </c>
      <c r="AN70" s="64" t="s">
        <v>12</v>
      </c>
      <c r="AO70" s="42" t="s">
        <v>12</v>
      </c>
      <c r="AP70" s="67" t="s">
        <v>12</v>
      </c>
    </row>
    <row r="71" spans="1:42" ht="20">
      <c r="A71" s="36">
        <v>35</v>
      </c>
      <c r="B71" s="54">
        <v>33</v>
      </c>
      <c r="C71" s="54" t="s">
        <v>106</v>
      </c>
      <c r="D71" s="80" t="s">
        <v>171</v>
      </c>
      <c r="E71" s="43" t="s">
        <v>941</v>
      </c>
      <c r="F71" s="69" t="s">
        <v>181</v>
      </c>
      <c r="G71" s="66" t="s">
        <v>12</v>
      </c>
      <c r="H71" s="65" t="s">
        <v>12</v>
      </c>
      <c r="I71" s="42" t="s">
        <v>968</v>
      </c>
      <c r="J71" s="64">
        <v>33</v>
      </c>
      <c r="K71" s="81" t="s">
        <v>12</v>
      </c>
      <c r="L71" s="82" t="s">
        <v>12</v>
      </c>
      <c r="M71" s="66" t="s">
        <v>968</v>
      </c>
      <c r="N71" s="65">
        <v>33</v>
      </c>
      <c r="O71" s="42" t="s">
        <v>12</v>
      </c>
      <c r="P71" s="64" t="s">
        <v>12</v>
      </c>
      <c r="Q71" s="42" t="s">
        <v>12</v>
      </c>
      <c r="R71" s="65" t="s">
        <v>12</v>
      </c>
      <c r="S71" s="66" t="s">
        <v>12</v>
      </c>
      <c r="T71" s="65" t="s">
        <v>12</v>
      </c>
      <c r="U71" s="42" t="s">
        <v>12</v>
      </c>
      <c r="V71" s="64" t="s">
        <v>12</v>
      </c>
      <c r="W71" s="42" t="s">
        <v>12</v>
      </c>
      <c r="X71" s="65" t="s">
        <v>12</v>
      </c>
      <c r="Y71" s="66" t="s">
        <v>12</v>
      </c>
      <c r="Z71" s="65" t="s">
        <v>12</v>
      </c>
      <c r="AA71" s="42" t="s">
        <v>12</v>
      </c>
      <c r="AB71" s="64" t="s">
        <v>12</v>
      </c>
      <c r="AC71" s="42" t="s">
        <v>12</v>
      </c>
      <c r="AD71" s="67" t="s">
        <v>12</v>
      </c>
      <c r="AE71" s="66" t="s">
        <v>12</v>
      </c>
      <c r="AF71" s="64" t="s">
        <v>12</v>
      </c>
      <c r="AG71" s="68" t="s">
        <v>12</v>
      </c>
      <c r="AH71" s="64" t="s">
        <v>12</v>
      </c>
      <c r="AI71" s="42" t="s">
        <v>12</v>
      </c>
      <c r="AJ71" s="67" t="s">
        <v>12</v>
      </c>
      <c r="AK71" s="66" t="s">
        <v>12</v>
      </c>
      <c r="AL71" s="65" t="s">
        <v>12</v>
      </c>
      <c r="AM71" s="42" t="s">
        <v>12</v>
      </c>
      <c r="AN71" s="64" t="s">
        <v>12</v>
      </c>
      <c r="AO71" s="42" t="s">
        <v>12</v>
      </c>
      <c r="AP71" s="67" t="s">
        <v>12</v>
      </c>
    </row>
    <row r="72" spans="1:42" ht="20">
      <c r="A72" s="36">
        <v>36</v>
      </c>
      <c r="B72" s="54">
        <v>34</v>
      </c>
      <c r="C72" s="54" t="s">
        <v>106</v>
      </c>
      <c r="D72" s="80" t="s">
        <v>171</v>
      </c>
      <c r="E72" s="43" t="s">
        <v>941</v>
      </c>
      <c r="F72" s="44" t="s">
        <v>183</v>
      </c>
      <c r="G72" s="66" t="s">
        <v>12</v>
      </c>
      <c r="H72" s="65" t="s">
        <v>12</v>
      </c>
      <c r="I72" s="42" t="s">
        <v>968</v>
      </c>
      <c r="J72" s="64">
        <v>34</v>
      </c>
      <c r="K72" s="81" t="s">
        <v>12</v>
      </c>
      <c r="L72" s="82" t="s">
        <v>12</v>
      </c>
      <c r="M72" s="66" t="s">
        <v>968</v>
      </c>
      <c r="N72" s="65">
        <v>34</v>
      </c>
      <c r="O72" s="42" t="s">
        <v>12</v>
      </c>
      <c r="P72" s="64" t="s">
        <v>12</v>
      </c>
      <c r="Q72" s="42" t="s">
        <v>12</v>
      </c>
      <c r="R72" s="65" t="s">
        <v>12</v>
      </c>
      <c r="S72" s="66" t="s">
        <v>12</v>
      </c>
      <c r="T72" s="65" t="s">
        <v>12</v>
      </c>
      <c r="U72" s="42" t="s">
        <v>12</v>
      </c>
      <c r="V72" s="64" t="s">
        <v>12</v>
      </c>
      <c r="W72" s="42" t="s">
        <v>12</v>
      </c>
      <c r="X72" s="65" t="s">
        <v>12</v>
      </c>
      <c r="Y72" s="66" t="s">
        <v>12</v>
      </c>
      <c r="Z72" s="65" t="s">
        <v>12</v>
      </c>
      <c r="AA72" s="42" t="s">
        <v>12</v>
      </c>
      <c r="AB72" s="64" t="s">
        <v>12</v>
      </c>
      <c r="AC72" s="42" t="s">
        <v>12</v>
      </c>
      <c r="AD72" s="67" t="s">
        <v>12</v>
      </c>
      <c r="AE72" s="66" t="s">
        <v>12</v>
      </c>
      <c r="AF72" s="64" t="s">
        <v>12</v>
      </c>
      <c r="AG72" s="68" t="s">
        <v>12</v>
      </c>
      <c r="AH72" s="64" t="s">
        <v>12</v>
      </c>
      <c r="AI72" s="42" t="s">
        <v>12</v>
      </c>
      <c r="AJ72" s="67" t="s">
        <v>12</v>
      </c>
      <c r="AK72" s="66" t="s">
        <v>12</v>
      </c>
      <c r="AL72" s="65" t="s">
        <v>12</v>
      </c>
      <c r="AM72" s="42" t="s">
        <v>12</v>
      </c>
      <c r="AN72" s="64" t="s">
        <v>12</v>
      </c>
      <c r="AO72" s="42" t="s">
        <v>12</v>
      </c>
      <c r="AP72" s="67" t="s">
        <v>12</v>
      </c>
    </row>
    <row r="73" spans="1:42" ht="20">
      <c r="A73" s="36">
        <v>37</v>
      </c>
      <c r="B73" s="54">
        <v>35</v>
      </c>
      <c r="C73" s="54" t="s">
        <v>106</v>
      </c>
      <c r="D73" s="80" t="s">
        <v>171</v>
      </c>
      <c r="E73" s="43" t="s">
        <v>941</v>
      </c>
      <c r="F73" s="69" t="s">
        <v>185</v>
      </c>
      <c r="G73" s="66" t="s">
        <v>12</v>
      </c>
      <c r="H73" s="65" t="s">
        <v>12</v>
      </c>
      <c r="I73" s="42" t="s">
        <v>968</v>
      </c>
      <c r="J73" s="64">
        <v>35</v>
      </c>
      <c r="K73" s="81" t="s">
        <v>12</v>
      </c>
      <c r="L73" s="82" t="s">
        <v>12</v>
      </c>
      <c r="M73" s="66" t="s">
        <v>968</v>
      </c>
      <c r="N73" s="65">
        <v>35</v>
      </c>
      <c r="O73" s="42" t="s">
        <v>12</v>
      </c>
      <c r="P73" s="64" t="s">
        <v>12</v>
      </c>
      <c r="Q73" s="42" t="s">
        <v>12</v>
      </c>
      <c r="R73" s="65" t="s">
        <v>12</v>
      </c>
      <c r="S73" s="66" t="s">
        <v>12</v>
      </c>
      <c r="T73" s="65" t="s">
        <v>12</v>
      </c>
      <c r="U73" s="42" t="s">
        <v>12</v>
      </c>
      <c r="V73" s="64" t="s">
        <v>12</v>
      </c>
      <c r="W73" s="42" t="s">
        <v>12</v>
      </c>
      <c r="X73" s="65" t="s">
        <v>12</v>
      </c>
      <c r="Y73" s="66" t="s">
        <v>12</v>
      </c>
      <c r="Z73" s="65" t="s">
        <v>12</v>
      </c>
      <c r="AA73" s="42" t="s">
        <v>12</v>
      </c>
      <c r="AB73" s="64" t="s">
        <v>12</v>
      </c>
      <c r="AC73" s="42" t="s">
        <v>12</v>
      </c>
      <c r="AD73" s="67" t="s">
        <v>12</v>
      </c>
      <c r="AE73" s="66" t="s">
        <v>12</v>
      </c>
      <c r="AF73" s="64" t="s">
        <v>12</v>
      </c>
      <c r="AG73" s="68" t="s">
        <v>12</v>
      </c>
      <c r="AH73" s="64" t="s">
        <v>12</v>
      </c>
      <c r="AI73" s="42" t="s">
        <v>12</v>
      </c>
      <c r="AJ73" s="67" t="s">
        <v>12</v>
      </c>
      <c r="AK73" s="66" t="s">
        <v>12</v>
      </c>
      <c r="AL73" s="65" t="s">
        <v>12</v>
      </c>
      <c r="AM73" s="42" t="s">
        <v>12</v>
      </c>
      <c r="AN73" s="64" t="s">
        <v>12</v>
      </c>
      <c r="AO73" s="42" t="s">
        <v>12</v>
      </c>
      <c r="AP73" s="67" t="s">
        <v>12</v>
      </c>
    </row>
    <row r="74" spans="1:42" ht="20">
      <c r="A74" s="36">
        <v>38</v>
      </c>
      <c r="B74" s="54">
        <v>36</v>
      </c>
      <c r="C74" s="54" t="s">
        <v>106</v>
      </c>
      <c r="D74" s="80" t="s">
        <v>171</v>
      </c>
      <c r="E74" s="43" t="s">
        <v>941</v>
      </c>
      <c r="F74" s="69" t="s">
        <v>187</v>
      </c>
      <c r="G74" s="66" t="s">
        <v>12</v>
      </c>
      <c r="H74" s="65" t="s">
        <v>12</v>
      </c>
      <c r="I74" s="42" t="s">
        <v>968</v>
      </c>
      <c r="J74" s="64">
        <v>36</v>
      </c>
      <c r="K74" s="81" t="s">
        <v>12</v>
      </c>
      <c r="L74" s="82" t="s">
        <v>12</v>
      </c>
      <c r="M74" s="66" t="s">
        <v>968</v>
      </c>
      <c r="N74" s="65">
        <v>36</v>
      </c>
      <c r="O74" s="42" t="s">
        <v>12</v>
      </c>
      <c r="P74" s="64" t="s">
        <v>12</v>
      </c>
      <c r="Q74" s="42" t="s">
        <v>12</v>
      </c>
      <c r="R74" s="65" t="s">
        <v>12</v>
      </c>
      <c r="S74" s="66" t="s">
        <v>12</v>
      </c>
      <c r="T74" s="65" t="s">
        <v>12</v>
      </c>
      <c r="U74" s="42" t="s">
        <v>12</v>
      </c>
      <c r="V74" s="64" t="s">
        <v>12</v>
      </c>
      <c r="W74" s="42" t="s">
        <v>12</v>
      </c>
      <c r="X74" s="65" t="s">
        <v>12</v>
      </c>
      <c r="Y74" s="66" t="s">
        <v>12</v>
      </c>
      <c r="Z74" s="65" t="s">
        <v>12</v>
      </c>
      <c r="AA74" s="42" t="s">
        <v>12</v>
      </c>
      <c r="AB74" s="64" t="s">
        <v>12</v>
      </c>
      <c r="AC74" s="42" t="s">
        <v>12</v>
      </c>
      <c r="AD74" s="67" t="s">
        <v>12</v>
      </c>
      <c r="AE74" s="66" t="s">
        <v>12</v>
      </c>
      <c r="AF74" s="64" t="s">
        <v>12</v>
      </c>
      <c r="AG74" s="68" t="s">
        <v>12</v>
      </c>
      <c r="AH74" s="64" t="s">
        <v>12</v>
      </c>
      <c r="AI74" s="42" t="s">
        <v>12</v>
      </c>
      <c r="AJ74" s="67" t="s">
        <v>12</v>
      </c>
      <c r="AK74" s="66" t="s">
        <v>12</v>
      </c>
      <c r="AL74" s="65" t="s">
        <v>12</v>
      </c>
      <c r="AM74" s="42" t="s">
        <v>12</v>
      </c>
      <c r="AN74" s="64" t="s">
        <v>12</v>
      </c>
      <c r="AO74" s="42" t="s">
        <v>12</v>
      </c>
      <c r="AP74" s="67" t="s">
        <v>12</v>
      </c>
    </row>
    <row r="75" spans="1:42" ht="20">
      <c r="A75" s="36">
        <v>39</v>
      </c>
      <c r="B75" s="54">
        <v>37</v>
      </c>
      <c r="C75" s="54" t="s">
        <v>106</v>
      </c>
      <c r="D75" s="80" t="s">
        <v>171</v>
      </c>
      <c r="E75" s="43" t="s">
        <v>941</v>
      </c>
      <c r="F75" s="44" t="s">
        <v>189</v>
      </c>
      <c r="G75" s="66" t="s">
        <v>12</v>
      </c>
      <c r="H75" s="65" t="s">
        <v>12</v>
      </c>
      <c r="I75" s="42" t="s">
        <v>968</v>
      </c>
      <c r="J75" s="64">
        <v>37</v>
      </c>
      <c r="K75" s="81" t="s">
        <v>12</v>
      </c>
      <c r="L75" s="82" t="s">
        <v>12</v>
      </c>
      <c r="M75" s="66" t="s">
        <v>968</v>
      </c>
      <c r="N75" s="65">
        <v>37</v>
      </c>
      <c r="O75" s="42" t="s">
        <v>12</v>
      </c>
      <c r="P75" s="64" t="s">
        <v>12</v>
      </c>
      <c r="Q75" s="42" t="s">
        <v>12</v>
      </c>
      <c r="R75" s="65" t="s">
        <v>12</v>
      </c>
      <c r="S75" s="66" t="s">
        <v>12</v>
      </c>
      <c r="T75" s="65" t="s">
        <v>12</v>
      </c>
      <c r="U75" s="42" t="s">
        <v>12</v>
      </c>
      <c r="V75" s="64" t="s">
        <v>12</v>
      </c>
      <c r="W75" s="42" t="s">
        <v>12</v>
      </c>
      <c r="X75" s="65" t="s">
        <v>12</v>
      </c>
      <c r="Y75" s="66" t="s">
        <v>12</v>
      </c>
      <c r="Z75" s="65" t="s">
        <v>12</v>
      </c>
      <c r="AA75" s="42" t="s">
        <v>12</v>
      </c>
      <c r="AB75" s="64" t="s">
        <v>12</v>
      </c>
      <c r="AC75" s="42" t="s">
        <v>12</v>
      </c>
      <c r="AD75" s="67" t="s">
        <v>12</v>
      </c>
      <c r="AE75" s="66" t="s">
        <v>12</v>
      </c>
      <c r="AF75" s="64" t="s">
        <v>12</v>
      </c>
      <c r="AG75" s="68" t="s">
        <v>12</v>
      </c>
      <c r="AH75" s="64" t="s">
        <v>12</v>
      </c>
      <c r="AI75" s="42" t="s">
        <v>12</v>
      </c>
      <c r="AJ75" s="67" t="s">
        <v>12</v>
      </c>
      <c r="AK75" s="66" t="s">
        <v>12</v>
      </c>
      <c r="AL75" s="65" t="s">
        <v>12</v>
      </c>
      <c r="AM75" s="42" t="s">
        <v>12</v>
      </c>
      <c r="AN75" s="64" t="s">
        <v>12</v>
      </c>
      <c r="AO75" s="42" t="s">
        <v>12</v>
      </c>
      <c r="AP75" s="67" t="s">
        <v>12</v>
      </c>
    </row>
    <row r="76" spans="1:42" ht="20">
      <c r="A76" s="36">
        <v>40</v>
      </c>
      <c r="B76" s="54">
        <v>38</v>
      </c>
      <c r="C76" s="54" t="s">
        <v>106</v>
      </c>
      <c r="D76" s="80" t="s">
        <v>171</v>
      </c>
      <c r="E76" s="43" t="s">
        <v>941</v>
      </c>
      <c r="F76" s="44" t="s">
        <v>191</v>
      </c>
      <c r="G76" s="66" t="s">
        <v>12</v>
      </c>
      <c r="H76" s="65" t="s">
        <v>12</v>
      </c>
      <c r="I76" s="42" t="s">
        <v>968</v>
      </c>
      <c r="J76" s="64">
        <v>38</v>
      </c>
      <c r="K76" s="81" t="s">
        <v>12</v>
      </c>
      <c r="L76" s="82" t="s">
        <v>12</v>
      </c>
      <c r="M76" s="66" t="s">
        <v>968</v>
      </c>
      <c r="N76" s="65">
        <v>38</v>
      </c>
      <c r="O76" s="42" t="s">
        <v>12</v>
      </c>
      <c r="P76" s="64" t="s">
        <v>12</v>
      </c>
      <c r="Q76" s="42" t="s">
        <v>12</v>
      </c>
      <c r="R76" s="65" t="s">
        <v>12</v>
      </c>
      <c r="S76" s="66" t="s">
        <v>12</v>
      </c>
      <c r="T76" s="65" t="s">
        <v>12</v>
      </c>
      <c r="U76" s="42" t="s">
        <v>12</v>
      </c>
      <c r="V76" s="64" t="s">
        <v>12</v>
      </c>
      <c r="W76" s="42" t="s">
        <v>12</v>
      </c>
      <c r="X76" s="65" t="s">
        <v>12</v>
      </c>
      <c r="Y76" s="66" t="s">
        <v>12</v>
      </c>
      <c r="Z76" s="65" t="s">
        <v>12</v>
      </c>
      <c r="AA76" s="42" t="s">
        <v>12</v>
      </c>
      <c r="AB76" s="64" t="s">
        <v>12</v>
      </c>
      <c r="AC76" s="42" t="s">
        <v>12</v>
      </c>
      <c r="AD76" s="67" t="s">
        <v>12</v>
      </c>
      <c r="AE76" s="66" t="s">
        <v>12</v>
      </c>
      <c r="AF76" s="64" t="s">
        <v>12</v>
      </c>
      <c r="AG76" s="68" t="s">
        <v>12</v>
      </c>
      <c r="AH76" s="64" t="s">
        <v>12</v>
      </c>
      <c r="AI76" s="42" t="s">
        <v>12</v>
      </c>
      <c r="AJ76" s="67" t="s">
        <v>12</v>
      </c>
      <c r="AK76" s="66" t="s">
        <v>12</v>
      </c>
      <c r="AL76" s="65" t="s">
        <v>12</v>
      </c>
      <c r="AM76" s="42" t="s">
        <v>12</v>
      </c>
      <c r="AN76" s="64" t="s">
        <v>12</v>
      </c>
      <c r="AO76" s="42" t="s">
        <v>12</v>
      </c>
      <c r="AP76" s="67" t="s">
        <v>12</v>
      </c>
    </row>
    <row r="77" spans="1:42" ht="20">
      <c r="A77" s="36">
        <v>41</v>
      </c>
      <c r="B77" s="54">
        <v>39</v>
      </c>
      <c r="C77" s="54" t="s">
        <v>106</v>
      </c>
      <c r="D77" s="80" t="s">
        <v>171</v>
      </c>
      <c r="E77" s="43" t="s">
        <v>941</v>
      </c>
      <c r="F77" s="69" t="s">
        <v>193</v>
      </c>
      <c r="G77" s="66" t="s">
        <v>12</v>
      </c>
      <c r="H77" s="65" t="s">
        <v>12</v>
      </c>
      <c r="I77" s="42" t="s">
        <v>968</v>
      </c>
      <c r="J77" s="64">
        <v>39</v>
      </c>
      <c r="K77" s="81" t="s">
        <v>12</v>
      </c>
      <c r="L77" s="82" t="s">
        <v>12</v>
      </c>
      <c r="M77" s="66" t="s">
        <v>968</v>
      </c>
      <c r="N77" s="65">
        <v>39</v>
      </c>
      <c r="O77" s="42" t="s">
        <v>12</v>
      </c>
      <c r="P77" s="64" t="s">
        <v>12</v>
      </c>
      <c r="Q77" s="42" t="s">
        <v>12</v>
      </c>
      <c r="R77" s="65" t="s">
        <v>12</v>
      </c>
      <c r="S77" s="66" t="s">
        <v>12</v>
      </c>
      <c r="T77" s="65" t="s">
        <v>12</v>
      </c>
      <c r="U77" s="42" t="s">
        <v>12</v>
      </c>
      <c r="V77" s="64" t="s">
        <v>12</v>
      </c>
      <c r="W77" s="42" t="s">
        <v>12</v>
      </c>
      <c r="X77" s="65" t="s">
        <v>12</v>
      </c>
      <c r="Y77" s="66" t="s">
        <v>12</v>
      </c>
      <c r="Z77" s="65" t="s">
        <v>12</v>
      </c>
      <c r="AA77" s="42" t="s">
        <v>12</v>
      </c>
      <c r="AB77" s="64" t="s">
        <v>12</v>
      </c>
      <c r="AC77" s="42" t="s">
        <v>12</v>
      </c>
      <c r="AD77" s="67" t="s">
        <v>12</v>
      </c>
      <c r="AE77" s="66" t="s">
        <v>12</v>
      </c>
      <c r="AF77" s="64" t="s">
        <v>12</v>
      </c>
      <c r="AG77" s="68" t="s">
        <v>12</v>
      </c>
      <c r="AH77" s="64" t="s">
        <v>12</v>
      </c>
      <c r="AI77" s="42" t="s">
        <v>12</v>
      </c>
      <c r="AJ77" s="67" t="s">
        <v>12</v>
      </c>
      <c r="AK77" s="66" t="s">
        <v>12</v>
      </c>
      <c r="AL77" s="65" t="s">
        <v>12</v>
      </c>
      <c r="AM77" s="42" t="s">
        <v>12</v>
      </c>
      <c r="AN77" s="64" t="s">
        <v>12</v>
      </c>
      <c r="AO77" s="42" t="s">
        <v>12</v>
      </c>
      <c r="AP77" s="67" t="s">
        <v>12</v>
      </c>
    </row>
    <row r="78" spans="1:42" ht="20">
      <c r="A78" s="36">
        <v>42</v>
      </c>
      <c r="B78" s="54">
        <v>40</v>
      </c>
      <c r="C78" s="54" t="s">
        <v>106</v>
      </c>
      <c r="D78" s="80" t="s">
        <v>171</v>
      </c>
      <c r="E78" s="43" t="s">
        <v>941</v>
      </c>
      <c r="F78" s="44" t="s">
        <v>195</v>
      </c>
      <c r="G78" s="66" t="s">
        <v>12</v>
      </c>
      <c r="H78" s="65" t="s">
        <v>12</v>
      </c>
      <c r="I78" s="42" t="s">
        <v>968</v>
      </c>
      <c r="J78" s="64">
        <v>40</v>
      </c>
      <c r="K78" s="81" t="s">
        <v>12</v>
      </c>
      <c r="L78" s="82" t="s">
        <v>12</v>
      </c>
      <c r="M78" s="66" t="s">
        <v>968</v>
      </c>
      <c r="N78" s="65">
        <v>40</v>
      </c>
      <c r="O78" s="42" t="s">
        <v>12</v>
      </c>
      <c r="P78" s="64" t="s">
        <v>12</v>
      </c>
      <c r="Q78" s="42" t="s">
        <v>12</v>
      </c>
      <c r="R78" s="65" t="s">
        <v>12</v>
      </c>
      <c r="S78" s="66" t="s">
        <v>12</v>
      </c>
      <c r="T78" s="65" t="s">
        <v>12</v>
      </c>
      <c r="U78" s="42" t="s">
        <v>12</v>
      </c>
      <c r="V78" s="64" t="s">
        <v>12</v>
      </c>
      <c r="W78" s="42" t="s">
        <v>12</v>
      </c>
      <c r="X78" s="65" t="s">
        <v>12</v>
      </c>
      <c r="Y78" s="66" t="s">
        <v>12</v>
      </c>
      <c r="Z78" s="65" t="s">
        <v>12</v>
      </c>
      <c r="AA78" s="42" t="s">
        <v>12</v>
      </c>
      <c r="AB78" s="64" t="s">
        <v>12</v>
      </c>
      <c r="AC78" s="42" t="s">
        <v>12</v>
      </c>
      <c r="AD78" s="67" t="s">
        <v>12</v>
      </c>
      <c r="AE78" s="66" t="s">
        <v>12</v>
      </c>
      <c r="AF78" s="64" t="s">
        <v>12</v>
      </c>
      <c r="AG78" s="68" t="s">
        <v>12</v>
      </c>
      <c r="AH78" s="64" t="s">
        <v>12</v>
      </c>
      <c r="AI78" s="42" t="s">
        <v>12</v>
      </c>
      <c r="AJ78" s="67" t="s">
        <v>12</v>
      </c>
      <c r="AK78" s="42" t="s">
        <v>12</v>
      </c>
      <c r="AL78" s="64" t="s">
        <v>12</v>
      </c>
      <c r="AM78" s="42" t="s">
        <v>12</v>
      </c>
      <c r="AN78" s="64" t="s">
        <v>12</v>
      </c>
      <c r="AO78" s="42" t="s">
        <v>12</v>
      </c>
      <c r="AP78" s="67" t="s">
        <v>12</v>
      </c>
    </row>
    <row r="79" spans="1:42" ht="20">
      <c r="A79" s="36">
        <v>152</v>
      </c>
      <c r="B79" s="41">
        <v>131</v>
      </c>
      <c r="C79" s="54" t="s">
        <v>106</v>
      </c>
      <c r="D79" s="83" t="s">
        <v>942</v>
      </c>
      <c r="E79" s="43" t="s">
        <v>943</v>
      </c>
      <c r="F79" s="84" t="s">
        <v>944</v>
      </c>
      <c r="G79" s="66" t="s">
        <v>968</v>
      </c>
      <c r="H79" s="65">
        <v>89</v>
      </c>
      <c r="I79" s="85" t="s">
        <v>12</v>
      </c>
      <c r="J79" s="85" t="s">
        <v>12</v>
      </c>
      <c r="K79" s="85" t="s">
        <v>12</v>
      </c>
      <c r="L79" s="86" t="s">
        <v>12</v>
      </c>
      <c r="M79" s="87" t="s">
        <v>12</v>
      </c>
      <c r="N79" s="84" t="s">
        <v>12</v>
      </c>
      <c r="O79" s="41" t="s">
        <v>12</v>
      </c>
      <c r="P79" s="41" t="s">
        <v>12</v>
      </c>
      <c r="Q79" s="41" t="s">
        <v>12</v>
      </c>
      <c r="R79" s="84" t="s">
        <v>12</v>
      </c>
      <c r="S79" s="87" t="s">
        <v>12</v>
      </c>
      <c r="T79" s="84" t="s">
        <v>12</v>
      </c>
      <c r="U79" s="41" t="s">
        <v>12</v>
      </c>
      <c r="V79" s="41" t="s">
        <v>12</v>
      </c>
      <c r="W79" s="41" t="s">
        <v>12</v>
      </c>
      <c r="X79" s="84" t="s">
        <v>12</v>
      </c>
      <c r="Y79" s="87" t="s">
        <v>12</v>
      </c>
      <c r="Z79" s="84" t="s">
        <v>12</v>
      </c>
      <c r="AA79" s="41" t="s">
        <v>12</v>
      </c>
      <c r="AB79" s="41" t="s">
        <v>12</v>
      </c>
      <c r="AC79" s="41" t="s">
        <v>12</v>
      </c>
      <c r="AD79" s="88" t="s">
        <v>12</v>
      </c>
      <c r="AE79" s="87" t="s">
        <v>12</v>
      </c>
      <c r="AF79" s="41" t="s">
        <v>12</v>
      </c>
      <c r="AG79" s="89" t="s">
        <v>12</v>
      </c>
      <c r="AH79" s="41" t="s">
        <v>12</v>
      </c>
      <c r="AI79" s="41" t="s">
        <v>12</v>
      </c>
      <c r="AJ79" s="90" t="s">
        <v>12</v>
      </c>
      <c r="AK79" s="41" t="s">
        <v>12</v>
      </c>
      <c r="AL79" s="41" t="s">
        <v>12</v>
      </c>
      <c r="AM79" s="41" t="s">
        <v>12</v>
      </c>
      <c r="AN79" s="41" t="s">
        <v>12</v>
      </c>
      <c r="AO79" s="41" t="s">
        <v>12</v>
      </c>
      <c r="AP79" s="90" t="s">
        <v>12</v>
      </c>
    </row>
    <row r="80" spans="1:42" ht="20">
      <c r="A80" s="36">
        <v>153</v>
      </c>
      <c r="B80" s="41">
        <v>132</v>
      </c>
      <c r="C80" s="54" t="s">
        <v>106</v>
      </c>
      <c r="D80" s="91" t="s">
        <v>942</v>
      </c>
      <c r="E80" s="43" t="s">
        <v>943</v>
      </c>
      <c r="F80" s="84" t="s">
        <v>945</v>
      </c>
      <c r="G80" s="66" t="s">
        <v>968</v>
      </c>
      <c r="H80" s="65">
        <v>90</v>
      </c>
      <c r="I80" s="85" t="s">
        <v>12</v>
      </c>
      <c r="J80" s="85" t="s">
        <v>12</v>
      </c>
      <c r="K80" s="85" t="s">
        <v>12</v>
      </c>
      <c r="L80" s="86" t="s">
        <v>12</v>
      </c>
      <c r="M80" s="87" t="s">
        <v>12</v>
      </c>
      <c r="N80" s="84" t="s">
        <v>12</v>
      </c>
      <c r="O80" s="41" t="s">
        <v>12</v>
      </c>
      <c r="P80" s="41" t="s">
        <v>12</v>
      </c>
      <c r="Q80" s="41" t="s">
        <v>12</v>
      </c>
      <c r="R80" s="84" t="s">
        <v>12</v>
      </c>
      <c r="S80" s="87" t="s">
        <v>12</v>
      </c>
      <c r="T80" s="84" t="s">
        <v>12</v>
      </c>
      <c r="U80" s="41" t="s">
        <v>12</v>
      </c>
      <c r="V80" s="41" t="s">
        <v>12</v>
      </c>
      <c r="W80" s="41" t="s">
        <v>12</v>
      </c>
      <c r="X80" s="84" t="s">
        <v>12</v>
      </c>
      <c r="Y80" s="87" t="s">
        <v>12</v>
      </c>
      <c r="Z80" s="84" t="s">
        <v>12</v>
      </c>
      <c r="AA80" s="41" t="s">
        <v>12</v>
      </c>
      <c r="AB80" s="41" t="s">
        <v>12</v>
      </c>
      <c r="AC80" s="41" t="s">
        <v>12</v>
      </c>
      <c r="AD80" s="88" t="s">
        <v>12</v>
      </c>
      <c r="AE80" s="87" t="s">
        <v>12</v>
      </c>
      <c r="AF80" s="41" t="s">
        <v>12</v>
      </c>
      <c r="AG80" s="89" t="s">
        <v>12</v>
      </c>
      <c r="AH80" s="41" t="s">
        <v>12</v>
      </c>
      <c r="AI80" s="41" t="s">
        <v>12</v>
      </c>
      <c r="AJ80" s="90" t="s">
        <v>12</v>
      </c>
      <c r="AK80" s="41" t="s">
        <v>12</v>
      </c>
      <c r="AL80" s="41" t="s">
        <v>12</v>
      </c>
      <c r="AM80" s="41" t="s">
        <v>12</v>
      </c>
      <c r="AN80" s="41" t="s">
        <v>12</v>
      </c>
      <c r="AO80" s="41" t="s">
        <v>12</v>
      </c>
      <c r="AP80" s="90" t="s">
        <v>12</v>
      </c>
    </row>
    <row r="81" spans="1:42" ht="20">
      <c r="A81" s="36">
        <v>154</v>
      </c>
      <c r="B81" s="41">
        <v>133</v>
      </c>
      <c r="C81" s="54" t="s">
        <v>106</v>
      </c>
      <c r="D81" s="91" t="s">
        <v>942</v>
      </c>
      <c r="E81" s="43" t="s">
        <v>943</v>
      </c>
      <c r="F81" s="84" t="s">
        <v>946</v>
      </c>
      <c r="G81" s="66" t="s">
        <v>968</v>
      </c>
      <c r="H81" s="65">
        <v>91</v>
      </c>
      <c r="I81" s="85" t="s">
        <v>12</v>
      </c>
      <c r="J81" s="85" t="s">
        <v>12</v>
      </c>
      <c r="K81" s="85" t="s">
        <v>12</v>
      </c>
      <c r="L81" s="86" t="s">
        <v>12</v>
      </c>
      <c r="M81" s="87" t="s">
        <v>12</v>
      </c>
      <c r="N81" s="84" t="s">
        <v>12</v>
      </c>
      <c r="O81" s="41" t="s">
        <v>12</v>
      </c>
      <c r="P81" s="41" t="s">
        <v>12</v>
      </c>
      <c r="Q81" s="41" t="s">
        <v>12</v>
      </c>
      <c r="R81" s="84" t="s">
        <v>12</v>
      </c>
      <c r="S81" s="87" t="s">
        <v>12</v>
      </c>
      <c r="T81" s="84" t="s">
        <v>12</v>
      </c>
      <c r="U81" s="41" t="s">
        <v>12</v>
      </c>
      <c r="V81" s="41" t="s">
        <v>12</v>
      </c>
      <c r="W81" s="41" t="s">
        <v>12</v>
      </c>
      <c r="X81" s="84" t="s">
        <v>12</v>
      </c>
      <c r="Y81" s="87" t="s">
        <v>12</v>
      </c>
      <c r="Z81" s="84" t="s">
        <v>12</v>
      </c>
      <c r="AA81" s="41" t="s">
        <v>12</v>
      </c>
      <c r="AB81" s="41" t="s">
        <v>12</v>
      </c>
      <c r="AC81" s="41" t="s">
        <v>12</v>
      </c>
      <c r="AD81" s="88" t="s">
        <v>12</v>
      </c>
      <c r="AE81" s="87" t="s">
        <v>12</v>
      </c>
      <c r="AF81" s="41" t="s">
        <v>12</v>
      </c>
      <c r="AG81" s="89" t="s">
        <v>12</v>
      </c>
      <c r="AH81" s="41" t="s">
        <v>12</v>
      </c>
      <c r="AI81" s="41" t="s">
        <v>12</v>
      </c>
      <c r="AJ81" s="90" t="s">
        <v>12</v>
      </c>
      <c r="AK81" s="41" t="s">
        <v>12</v>
      </c>
      <c r="AL81" s="41" t="s">
        <v>12</v>
      </c>
      <c r="AM81" s="41" t="s">
        <v>12</v>
      </c>
      <c r="AN81" s="41" t="s">
        <v>12</v>
      </c>
      <c r="AO81" s="41" t="s">
        <v>12</v>
      </c>
      <c r="AP81" s="90" t="s">
        <v>12</v>
      </c>
    </row>
    <row r="82" spans="1:42" ht="20">
      <c r="A82" s="36">
        <v>155</v>
      </c>
      <c r="B82" s="41">
        <v>134</v>
      </c>
      <c r="C82" s="54" t="s">
        <v>106</v>
      </c>
      <c r="D82" s="91" t="s">
        <v>942</v>
      </c>
      <c r="E82" s="43" t="s">
        <v>943</v>
      </c>
      <c r="F82" s="84" t="s">
        <v>947</v>
      </c>
      <c r="G82" s="66" t="s">
        <v>968</v>
      </c>
      <c r="H82" s="65">
        <v>92</v>
      </c>
      <c r="I82" s="85" t="s">
        <v>12</v>
      </c>
      <c r="J82" s="85" t="s">
        <v>12</v>
      </c>
      <c r="K82" s="85" t="s">
        <v>12</v>
      </c>
      <c r="L82" s="86" t="s">
        <v>12</v>
      </c>
      <c r="M82" s="87" t="s">
        <v>12</v>
      </c>
      <c r="N82" s="84" t="s">
        <v>12</v>
      </c>
      <c r="O82" s="41" t="s">
        <v>12</v>
      </c>
      <c r="P82" s="41" t="s">
        <v>12</v>
      </c>
      <c r="Q82" s="41" t="s">
        <v>12</v>
      </c>
      <c r="R82" s="84" t="s">
        <v>12</v>
      </c>
      <c r="S82" s="87" t="s">
        <v>12</v>
      </c>
      <c r="T82" s="84" t="s">
        <v>12</v>
      </c>
      <c r="U82" s="41" t="s">
        <v>12</v>
      </c>
      <c r="V82" s="41" t="s">
        <v>12</v>
      </c>
      <c r="W82" s="41" t="s">
        <v>12</v>
      </c>
      <c r="X82" s="84" t="s">
        <v>12</v>
      </c>
      <c r="Y82" s="87" t="s">
        <v>12</v>
      </c>
      <c r="Z82" s="84" t="s">
        <v>12</v>
      </c>
      <c r="AA82" s="41" t="s">
        <v>12</v>
      </c>
      <c r="AB82" s="41" t="s">
        <v>12</v>
      </c>
      <c r="AC82" s="41" t="s">
        <v>12</v>
      </c>
      <c r="AD82" s="88" t="s">
        <v>12</v>
      </c>
      <c r="AE82" s="87" t="s">
        <v>12</v>
      </c>
      <c r="AF82" s="41" t="s">
        <v>12</v>
      </c>
      <c r="AG82" s="89" t="s">
        <v>12</v>
      </c>
      <c r="AH82" s="41" t="s">
        <v>12</v>
      </c>
      <c r="AI82" s="41" t="s">
        <v>12</v>
      </c>
      <c r="AJ82" s="90" t="s">
        <v>12</v>
      </c>
      <c r="AK82" s="87" t="s">
        <v>12</v>
      </c>
      <c r="AL82" s="84" t="s">
        <v>12</v>
      </c>
      <c r="AM82" s="41" t="s">
        <v>12</v>
      </c>
      <c r="AN82" s="41" t="s">
        <v>12</v>
      </c>
      <c r="AO82" s="41" t="s">
        <v>12</v>
      </c>
      <c r="AP82" s="90" t="s">
        <v>12</v>
      </c>
    </row>
    <row r="83" spans="1:42" ht="20">
      <c r="A83" s="36">
        <v>1</v>
      </c>
      <c r="B83" s="54">
        <v>1</v>
      </c>
      <c r="C83" s="54"/>
      <c r="D83" s="42" t="s">
        <v>197</v>
      </c>
      <c r="E83" s="43"/>
      <c r="F83" s="44" t="s">
        <v>198</v>
      </c>
      <c r="G83" s="66" t="s">
        <v>968</v>
      </c>
      <c r="H83" s="72">
        <v>1</v>
      </c>
      <c r="I83" s="42" t="s">
        <v>968</v>
      </c>
      <c r="J83" s="42">
        <v>1</v>
      </c>
      <c r="K83" s="42" t="s">
        <v>968</v>
      </c>
      <c r="L83" s="72">
        <v>1</v>
      </c>
      <c r="M83" s="66" t="s">
        <v>968</v>
      </c>
      <c r="N83" s="65">
        <v>1</v>
      </c>
      <c r="O83" s="42" t="s">
        <v>968</v>
      </c>
      <c r="P83" s="64">
        <v>1</v>
      </c>
      <c r="Q83" s="42" t="s">
        <v>968</v>
      </c>
      <c r="R83" s="65">
        <v>1</v>
      </c>
      <c r="S83" s="66" t="s">
        <v>968</v>
      </c>
      <c r="T83" s="72">
        <v>1</v>
      </c>
      <c r="U83" s="42" t="s">
        <v>968</v>
      </c>
      <c r="V83" s="42">
        <v>1</v>
      </c>
      <c r="W83" s="42" t="s">
        <v>968</v>
      </c>
      <c r="X83" s="72">
        <v>1</v>
      </c>
      <c r="Y83" s="66" t="s">
        <v>968</v>
      </c>
      <c r="Z83" s="72">
        <v>1</v>
      </c>
      <c r="AA83" s="42" t="s">
        <v>968</v>
      </c>
      <c r="AB83" s="64">
        <v>1</v>
      </c>
      <c r="AC83" s="42" t="s">
        <v>968</v>
      </c>
      <c r="AD83" s="67">
        <v>1</v>
      </c>
      <c r="AE83" s="66" t="s">
        <v>968</v>
      </c>
      <c r="AF83" s="42">
        <v>1</v>
      </c>
      <c r="AG83" s="68" t="s">
        <v>968</v>
      </c>
      <c r="AH83" s="64">
        <v>1</v>
      </c>
      <c r="AI83" s="42" t="s">
        <v>968</v>
      </c>
      <c r="AJ83" s="67">
        <v>1</v>
      </c>
      <c r="AK83" s="66" t="s">
        <v>968</v>
      </c>
      <c r="AL83" s="72">
        <v>1</v>
      </c>
      <c r="AM83" s="42" t="s">
        <v>968</v>
      </c>
      <c r="AN83" s="64">
        <v>1</v>
      </c>
      <c r="AO83" s="42" t="s">
        <v>968</v>
      </c>
      <c r="AP83" s="67">
        <v>1</v>
      </c>
    </row>
    <row r="84" spans="1:42" ht="20">
      <c r="A84" s="36">
        <v>2</v>
      </c>
      <c r="B84" s="54">
        <v>2</v>
      </c>
      <c r="C84" s="54"/>
      <c r="D84" s="42" t="s">
        <v>197</v>
      </c>
      <c r="E84" s="43"/>
      <c r="F84" s="44" t="s">
        <v>200</v>
      </c>
      <c r="G84" s="66" t="s">
        <v>968</v>
      </c>
      <c r="H84" s="72">
        <v>2</v>
      </c>
      <c r="I84" s="42" t="s">
        <v>968</v>
      </c>
      <c r="J84" s="42">
        <v>2</v>
      </c>
      <c r="K84" s="42" t="s">
        <v>968</v>
      </c>
      <c r="L84" s="72">
        <v>2</v>
      </c>
      <c r="M84" s="66" t="s">
        <v>968</v>
      </c>
      <c r="N84" s="65">
        <v>2</v>
      </c>
      <c r="O84" s="42" t="s">
        <v>968</v>
      </c>
      <c r="P84" s="64">
        <v>2</v>
      </c>
      <c r="Q84" s="42" t="s">
        <v>968</v>
      </c>
      <c r="R84" s="65">
        <v>2</v>
      </c>
      <c r="S84" s="66" t="s">
        <v>968</v>
      </c>
      <c r="T84" s="72">
        <v>2</v>
      </c>
      <c r="U84" s="42" t="s">
        <v>968</v>
      </c>
      <c r="V84" s="42">
        <v>2</v>
      </c>
      <c r="W84" s="42" t="s">
        <v>968</v>
      </c>
      <c r="X84" s="72">
        <v>2</v>
      </c>
      <c r="Y84" s="66" t="s">
        <v>968</v>
      </c>
      <c r="Z84" s="72">
        <v>2</v>
      </c>
      <c r="AA84" s="42" t="s">
        <v>968</v>
      </c>
      <c r="AB84" s="64">
        <v>2</v>
      </c>
      <c r="AC84" s="42" t="s">
        <v>968</v>
      </c>
      <c r="AD84" s="67">
        <v>2</v>
      </c>
      <c r="AE84" s="66" t="s">
        <v>968</v>
      </c>
      <c r="AF84" s="42">
        <v>2</v>
      </c>
      <c r="AG84" s="68" t="s">
        <v>968</v>
      </c>
      <c r="AH84" s="64">
        <v>2</v>
      </c>
      <c r="AI84" s="42" t="s">
        <v>968</v>
      </c>
      <c r="AJ84" s="67">
        <v>2</v>
      </c>
      <c r="AK84" s="66" t="s">
        <v>968</v>
      </c>
      <c r="AL84" s="72">
        <v>2</v>
      </c>
      <c r="AM84" s="42" t="s">
        <v>968</v>
      </c>
      <c r="AN84" s="64">
        <v>2</v>
      </c>
      <c r="AO84" s="42" t="s">
        <v>968</v>
      </c>
      <c r="AP84" s="67">
        <v>2</v>
      </c>
    </row>
    <row r="85" spans="1:42" ht="20">
      <c r="A85" s="36">
        <v>3</v>
      </c>
      <c r="B85" s="54">
        <v>3</v>
      </c>
      <c r="C85" s="54"/>
      <c r="D85" s="42" t="s">
        <v>197</v>
      </c>
      <c r="E85" s="43"/>
      <c r="F85" s="92" t="s">
        <v>202</v>
      </c>
      <c r="G85" s="66" t="s">
        <v>968</v>
      </c>
      <c r="H85" s="72">
        <v>3</v>
      </c>
      <c r="I85" s="42" t="s">
        <v>968</v>
      </c>
      <c r="J85" s="42">
        <v>3</v>
      </c>
      <c r="K85" s="42" t="s">
        <v>968</v>
      </c>
      <c r="L85" s="72">
        <v>3</v>
      </c>
      <c r="M85" s="66" t="s">
        <v>968</v>
      </c>
      <c r="N85" s="65">
        <v>3</v>
      </c>
      <c r="O85" s="42" t="s">
        <v>968</v>
      </c>
      <c r="P85" s="64">
        <v>3</v>
      </c>
      <c r="Q85" s="42" t="s">
        <v>968</v>
      </c>
      <c r="R85" s="65">
        <v>3</v>
      </c>
      <c r="S85" s="66" t="s">
        <v>968</v>
      </c>
      <c r="T85" s="72">
        <v>3</v>
      </c>
      <c r="U85" s="42" t="s">
        <v>968</v>
      </c>
      <c r="V85" s="42">
        <v>3</v>
      </c>
      <c r="W85" s="42" t="s">
        <v>968</v>
      </c>
      <c r="X85" s="72">
        <v>3</v>
      </c>
      <c r="Y85" s="66" t="s">
        <v>968</v>
      </c>
      <c r="Z85" s="72">
        <v>3</v>
      </c>
      <c r="AA85" s="42" t="s">
        <v>968</v>
      </c>
      <c r="AB85" s="64">
        <v>3</v>
      </c>
      <c r="AC85" s="42" t="s">
        <v>968</v>
      </c>
      <c r="AD85" s="67">
        <v>3</v>
      </c>
      <c r="AE85" s="66" t="s">
        <v>968</v>
      </c>
      <c r="AF85" s="42">
        <v>3</v>
      </c>
      <c r="AG85" s="68" t="s">
        <v>968</v>
      </c>
      <c r="AH85" s="64">
        <v>3</v>
      </c>
      <c r="AI85" s="42" t="s">
        <v>968</v>
      </c>
      <c r="AJ85" s="67">
        <v>3</v>
      </c>
      <c r="AK85" s="66" t="s">
        <v>968</v>
      </c>
      <c r="AL85" s="72">
        <v>3</v>
      </c>
      <c r="AM85" s="42" t="s">
        <v>968</v>
      </c>
      <c r="AN85" s="64">
        <v>3</v>
      </c>
      <c r="AO85" s="42" t="s">
        <v>968</v>
      </c>
      <c r="AP85" s="67">
        <v>3</v>
      </c>
    </row>
    <row r="86" spans="1:42" ht="20">
      <c r="A86" s="36">
        <v>4</v>
      </c>
      <c r="B86" s="54">
        <v>4</v>
      </c>
      <c r="C86" s="54"/>
      <c r="D86" s="42" t="s">
        <v>197</v>
      </c>
      <c r="E86" s="43"/>
      <c r="F86" s="44" t="s">
        <v>204</v>
      </c>
      <c r="G86" s="66" t="s">
        <v>968</v>
      </c>
      <c r="H86" s="72">
        <v>4</v>
      </c>
      <c r="I86" s="42" t="s">
        <v>968</v>
      </c>
      <c r="J86" s="42">
        <v>4</v>
      </c>
      <c r="K86" s="81" t="s">
        <v>12</v>
      </c>
      <c r="L86" s="93" t="s">
        <v>12</v>
      </c>
      <c r="M86" s="66" t="s">
        <v>968</v>
      </c>
      <c r="N86" s="65">
        <v>4</v>
      </c>
      <c r="O86" s="42" t="s">
        <v>968</v>
      </c>
      <c r="P86" s="64">
        <v>4</v>
      </c>
      <c r="Q86" s="81" t="s">
        <v>12</v>
      </c>
      <c r="R86" s="82" t="s">
        <v>12</v>
      </c>
      <c r="S86" s="66" t="s">
        <v>968</v>
      </c>
      <c r="T86" s="72">
        <v>4</v>
      </c>
      <c r="U86" s="42" t="s">
        <v>968</v>
      </c>
      <c r="V86" s="42">
        <v>4</v>
      </c>
      <c r="W86" s="81" t="s">
        <v>12</v>
      </c>
      <c r="X86" s="93" t="s">
        <v>12</v>
      </c>
      <c r="Y86" s="66" t="s">
        <v>968</v>
      </c>
      <c r="Z86" s="72">
        <v>4</v>
      </c>
      <c r="AA86" s="42" t="s">
        <v>968</v>
      </c>
      <c r="AB86" s="64">
        <v>4</v>
      </c>
      <c r="AC86" s="81" t="s">
        <v>12</v>
      </c>
      <c r="AD86" s="94" t="s">
        <v>12</v>
      </c>
      <c r="AE86" s="66" t="s">
        <v>968</v>
      </c>
      <c r="AF86" s="42">
        <v>4</v>
      </c>
      <c r="AG86" s="68" t="s">
        <v>968</v>
      </c>
      <c r="AH86" s="64">
        <v>4</v>
      </c>
      <c r="AI86" s="81" t="s">
        <v>12</v>
      </c>
      <c r="AJ86" s="94" t="s">
        <v>12</v>
      </c>
      <c r="AK86" s="66" t="s">
        <v>968</v>
      </c>
      <c r="AL86" s="72">
        <v>4</v>
      </c>
      <c r="AM86" s="42" t="s">
        <v>968</v>
      </c>
      <c r="AN86" s="64">
        <v>4</v>
      </c>
      <c r="AO86" s="81" t="s">
        <v>12</v>
      </c>
      <c r="AP86" s="94" t="s">
        <v>12</v>
      </c>
    </row>
    <row r="87" spans="1:42" ht="20">
      <c r="A87" s="36">
        <v>5</v>
      </c>
      <c r="B87" s="54"/>
      <c r="C87" s="54"/>
      <c r="D87" s="55"/>
      <c r="E87" s="43"/>
      <c r="F87" s="56" t="s">
        <v>206</v>
      </c>
      <c r="G87" s="57" t="s">
        <v>12</v>
      </c>
      <c r="H87" s="58" t="s">
        <v>12</v>
      </c>
      <c r="I87" s="55" t="s">
        <v>12</v>
      </c>
      <c r="J87" s="55" t="s">
        <v>12</v>
      </c>
      <c r="K87" s="55" t="s">
        <v>12</v>
      </c>
      <c r="L87" s="58" t="s">
        <v>12</v>
      </c>
      <c r="M87" s="57" t="s">
        <v>12</v>
      </c>
      <c r="N87" s="58" t="s">
        <v>12</v>
      </c>
      <c r="O87" s="55" t="s">
        <v>12</v>
      </c>
      <c r="P87" s="59" t="s">
        <v>12</v>
      </c>
      <c r="Q87" s="55" t="s">
        <v>12</v>
      </c>
      <c r="R87" s="60" t="s">
        <v>12</v>
      </c>
      <c r="S87" s="57" t="s">
        <v>12</v>
      </c>
      <c r="T87" s="58" t="s">
        <v>12</v>
      </c>
      <c r="U87" s="55" t="s">
        <v>12</v>
      </c>
      <c r="V87" s="55" t="s">
        <v>12</v>
      </c>
      <c r="W87" s="55" t="s">
        <v>12</v>
      </c>
      <c r="X87" s="58" t="s">
        <v>12</v>
      </c>
      <c r="Y87" s="57" t="s">
        <v>12</v>
      </c>
      <c r="Z87" s="58" t="s">
        <v>12</v>
      </c>
      <c r="AA87" s="55" t="s">
        <v>12</v>
      </c>
      <c r="AB87" s="59" t="s">
        <v>12</v>
      </c>
      <c r="AC87" s="55" t="s">
        <v>12</v>
      </c>
      <c r="AD87" s="61" t="s">
        <v>12</v>
      </c>
      <c r="AE87" s="57" t="s">
        <v>12</v>
      </c>
      <c r="AF87" s="55" t="s">
        <v>12</v>
      </c>
      <c r="AG87" s="62" t="s">
        <v>12</v>
      </c>
      <c r="AH87" s="59" t="s">
        <v>12</v>
      </c>
      <c r="AI87" s="55" t="s">
        <v>12</v>
      </c>
      <c r="AJ87" s="61" t="s">
        <v>12</v>
      </c>
      <c r="AK87" s="57" t="s">
        <v>12</v>
      </c>
      <c r="AL87" s="58" t="s">
        <v>12</v>
      </c>
      <c r="AM87" s="55" t="s">
        <v>12</v>
      </c>
      <c r="AN87" s="59" t="s">
        <v>12</v>
      </c>
      <c r="AO87" s="55" t="s">
        <v>12</v>
      </c>
      <c r="AP87" s="61" t="s">
        <v>12</v>
      </c>
    </row>
    <row r="88" spans="1:42" ht="20">
      <c r="A88" s="36">
        <v>30</v>
      </c>
      <c r="B88" s="54"/>
      <c r="C88" s="54"/>
      <c r="D88" s="55"/>
      <c r="E88" s="43"/>
      <c r="F88" s="95" t="s">
        <v>207</v>
      </c>
      <c r="G88" s="62" t="s">
        <v>12</v>
      </c>
      <c r="H88" s="58" t="s">
        <v>12</v>
      </c>
      <c r="I88" s="55" t="s">
        <v>12</v>
      </c>
      <c r="J88" s="55" t="s">
        <v>12</v>
      </c>
      <c r="K88" s="55" t="s">
        <v>12</v>
      </c>
      <c r="L88" s="60" t="s">
        <v>12</v>
      </c>
      <c r="M88" s="57" t="s">
        <v>12</v>
      </c>
      <c r="N88" s="58" t="s">
        <v>12</v>
      </c>
      <c r="O88" s="55" t="s">
        <v>12</v>
      </c>
      <c r="P88" s="59" t="s">
        <v>12</v>
      </c>
      <c r="Q88" s="55" t="s">
        <v>12</v>
      </c>
      <c r="R88" s="60" t="s">
        <v>12</v>
      </c>
      <c r="S88" s="57" t="s">
        <v>12</v>
      </c>
      <c r="T88" s="58" t="s">
        <v>12</v>
      </c>
      <c r="U88" s="55" t="s">
        <v>12</v>
      </c>
      <c r="V88" s="59" t="s">
        <v>12</v>
      </c>
      <c r="W88" s="55" t="s">
        <v>12</v>
      </c>
      <c r="X88" s="60" t="s">
        <v>12</v>
      </c>
      <c r="Y88" s="57" t="s">
        <v>12</v>
      </c>
      <c r="Z88" s="58" t="s">
        <v>12</v>
      </c>
      <c r="AA88" s="55" t="s">
        <v>12</v>
      </c>
      <c r="AB88" s="59" t="s">
        <v>12</v>
      </c>
      <c r="AC88" s="55" t="s">
        <v>12</v>
      </c>
      <c r="AD88" s="61" t="s">
        <v>12</v>
      </c>
      <c r="AE88" s="57" t="s">
        <v>12</v>
      </c>
      <c r="AF88" s="55" t="s">
        <v>12</v>
      </c>
      <c r="AG88" s="62" t="s">
        <v>12</v>
      </c>
      <c r="AH88" s="59" t="s">
        <v>12</v>
      </c>
      <c r="AI88" s="55" t="s">
        <v>12</v>
      </c>
      <c r="AJ88" s="61" t="s">
        <v>12</v>
      </c>
      <c r="AK88" s="57" t="s">
        <v>12</v>
      </c>
      <c r="AL88" s="58" t="s">
        <v>12</v>
      </c>
      <c r="AM88" s="55" t="s">
        <v>12</v>
      </c>
      <c r="AN88" s="59" t="s">
        <v>12</v>
      </c>
      <c r="AO88" s="55" t="s">
        <v>12</v>
      </c>
      <c r="AP88" s="61" t="s">
        <v>12</v>
      </c>
    </row>
    <row r="89" spans="1:42" ht="20">
      <c r="A89" s="36">
        <v>43</v>
      </c>
      <c r="B89" s="54">
        <v>41</v>
      </c>
      <c r="C89" s="54"/>
      <c r="D89" s="42" t="s">
        <v>208</v>
      </c>
      <c r="E89" s="43"/>
      <c r="F89" s="92" t="s">
        <v>209</v>
      </c>
      <c r="G89" s="68" t="s">
        <v>968</v>
      </c>
      <c r="H89" s="65">
        <v>54</v>
      </c>
      <c r="I89" s="42" t="s">
        <v>968</v>
      </c>
      <c r="J89" s="64">
        <v>41</v>
      </c>
      <c r="K89" s="42" t="s">
        <v>968</v>
      </c>
      <c r="L89" s="65">
        <v>36</v>
      </c>
      <c r="M89" s="66" t="s">
        <v>968</v>
      </c>
      <c r="N89" s="65">
        <v>41</v>
      </c>
      <c r="O89" s="42" t="s">
        <v>968</v>
      </c>
      <c r="P89" s="64">
        <v>37</v>
      </c>
      <c r="Q89" s="42" t="s">
        <v>968</v>
      </c>
      <c r="R89" s="65">
        <v>36</v>
      </c>
      <c r="S89" s="66" t="s">
        <v>968</v>
      </c>
      <c r="T89" s="65">
        <v>37</v>
      </c>
      <c r="U89" s="42" t="s">
        <v>968</v>
      </c>
      <c r="V89" s="64">
        <v>37</v>
      </c>
      <c r="W89" s="42" t="s">
        <v>968</v>
      </c>
      <c r="X89" s="65">
        <v>41</v>
      </c>
      <c r="Y89" s="66" t="s">
        <v>968</v>
      </c>
      <c r="Z89" s="65">
        <v>37</v>
      </c>
      <c r="AA89" s="42" t="s">
        <v>968</v>
      </c>
      <c r="AB89" s="64">
        <v>42</v>
      </c>
      <c r="AC89" s="42" t="s">
        <v>968</v>
      </c>
      <c r="AD89" s="67">
        <v>36</v>
      </c>
      <c r="AE89" s="66" t="s">
        <v>968</v>
      </c>
      <c r="AF89" s="64">
        <v>42</v>
      </c>
      <c r="AG89" s="68" t="s">
        <v>968</v>
      </c>
      <c r="AH89" s="64">
        <v>37</v>
      </c>
      <c r="AI89" s="42" t="s">
        <v>968</v>
      </c>
      <c r="AJ89" s="67">
        <v>36</v>
      </c>
      <c r="AK89" s="66" t="s">
        <v>968</v>
      </c>
      <c r="AL89" s="65">
        <v>37</v>
      </c>
      <c r="AM89" s="42" t="s">
        <v>968</v>
      </c>
      <c r="AN89" s="64">
        <v>37</v>
      </c>
      <c r="AO89" s="42" t="s">
        <v>968</v>
      </c>
      <c r="AP89" s="67">
        <v>41</v>
      </c>
    </row>
    <row r="90" spans="1:42" ht="20">
      <c r="A90" s="36">
        <v>44</v>
      </c>
      <c r="B90" s="54">
        <v>42</v>
      </c>
      <c r="C90" s="54"/>
      <c r="D90" s="42" t="s">
        <v>208</v>
      </c>
      <c r="E90" s="43"/>
      <c r="F90" s="92" t="s">
        <v>211</v>
      </c>
      <c r="G90" s="68" t="s">
        <v>968</v>
      </c>
      <c r="H90" s="65">
        <v>55</v>
      </c>
      <c r="I90" s="42" t="s">
        <v>968</v>
      </c>
      <c r="J90" s="64">
        <v>42</v>
      </c>
      <c r="K90" s="42" t="s">
        <v>968</v>
      </c>
      <c r="L90" s="65">
        <v>37</v>
      </c>
      <c r="M90" s="66" t="s">
        <v>968</v>
      </c>
      <c r="N90" s="65">
        <v>42</v>
      </c>
      <c r="O90" s="42" t="s">
        <v>968</v>
      </c>
      <c r="P90" s="64">
        <v>38</v>
      </c>
      <c r="Q90" s="42" t="s">
        <v>968</v>
      </c>
      <c r="R90" s="65">
        <v>37</v>
      </c>
      <c r="S90" s="66" t="s">
        <v>968</v>
      </c>
      <c r="T90" s="65">
        <v>38</v>
      </c>
      <c r="U90" s="42" t="s">
        <v>968</v>
      </c>
      <c r="V90" s="64">
        <v>38</v>
      </c>
      <c r="W90" s="42" t="s">
        <v>968</v>
      </c>
      <c r="X90" s="65">
        <v>42</v>
      </c>
      <c r="Y90" s="66" t="s">
        <v>968</v>
      </c>
      <c r="Z90" s="65">
        <v>38</v>
      </c>
      <c r="AA90" s="42" t="s">
        <v>968</v>
      </c>
      <c r="AB90" s="64">
        <v>43</v>
      </c>
      <c r="AC90" s="42" t="s">
        <v>968</v>
      </c>
      <c r="AD90" s="67">
        <v>37</v>
      </c>
      <c r="AE90" s="66" t="s">
        <v>968</v>
      </c>
      <c r="AF90" s="64">
        <v>43</v>
      </c>
      <c r="AG90" s="68" t="s">
        <v>968</v>
      </c>
      <c r="AH90" s="64">
        <v>38</v>
      </c>
      <c r="AI90" s="42" t="s">
        <v>968</v>
      </c>
      <c r="AJ90" s="67">
        <v>37</v>
      </c>
      <c r="AK90" s="66" t="s">
        <v>968</v>
      </c>
      <c r="AL90" s="65">
        <v>38</v>
      </c>
      <c r="AM90" s="42" t="s">
        <v>968</v>
      </c>
      <c r="AN90" s="64">
        <v>38</v>
      </c>
      <c r="AO90" s="42" t="s">
        <v>968</v>
      </c>
      <c r="AP90" s="67">
        <v>42</v>
      </c>
    </row>
    <row r="91" spans="1:42" ht="20">
      <c r="A91" s="36">
        <v>45</v>
      </c>
      <c r="B91" s="54">
        <v>43</v>
      </c>
      <c r="C91" s="54"/>
      <c r="D91" s="42" t="s">
        <v>208</v>
      </c>
      <c r="E91" s="43"/>
      <c r="F91" s="92" t="s">
        <v>213</v>
      </c>
      <c r="G91" s="68" t="s">
        <v>968</v>
      </c>
      <c r="H91" s="65">
        <v>56</v>
      </c>
      <c r="I91" s="42" t="s">
        <v>968</v>
      </c>
      <c r="J91" s="64">
        <v>43</v>
      </c>
      <c r="K91" s="42" t="s">
        <v>968</v>
      </c>
      <c r="L91" s="65">
        <v>38</v>
      </c>
      <c r="M91" s="66" t="s">
        <v>968</v>
      </c>
      <c r="N91" s="65">
        <v>43</v>
      </c>
      <c r="O91" s="42" t="s">
        <v>968</v>
      </c>
      <c r="P91" s="64">
        <v>39</v>
      </c>
      <c r="Q91" s="42" t="s">
        <v>968</v>
      </c>
      <c r="R91" s="64">
        <v>38</v>
      </c>
      <c r="S91" s="66" t="s">
        <v>968</v>
      </c>
      <c r="T91" s="65">
        <v>39</v>
      </c>
      <c r="U91" s="42" t="s">
        <v>968</v>
      </c>
      <c r="V91" s="64">
        <v>39</v>
      </c>
      <c r="W91" s="42" t="s">
        <v>968</v>
      </c>
      <c r="X91" s="65">
        <v>43</v>
      </c>
      <c r="Y91" s="66" t="s">
        <v>968</v>
      </c>
      <c r="Z91" s="65">
        <v>39</v>
      </c>
      <c r="AA91" s="42" t="s">
        <v>968</v>
      </c>
      <c r="AB91" s="64">
        <v>44</v>
      </c>
      <c r="AC91" s="42" t="s">
        <v>968</v>
      </c>
      <c r="AD91" s="67">
        <v>38</v>
      </c>
      <c r="AE91" s="66" t="s">
        <v>968</v>
      </c>
      <c r="AF91" s="64">
        <v>44</v>
      </c>
      <c r="AG91" s="68" t="s">
        <v>968</v>
      </c>
      <c r="AH91" s="64">
        <v>39</v>
      </c>
      <c r="AI91" s="42" t="s">
        <v>968</v>
      </c>
      <c r="AJ91" s="67">
        <v>38</v>
      </c>
      <c r="AK91" s="66" t="s">
        <v>968</v>
      </c>
      <c r="AL91" s="65">
        <v>39</v>
      </c>
      <c r="AM91" s="42" t="s">
        <v>968</v>
      </c>
      <c r="AN91" s="64">
        <v>39</v>
      </c>
      <c r="AO91" s="42" t="s">
        <v>968</v>
      </c>
      <c r="AP91" s="67">
        <v>43</v>
      </c>
    </row>
    <row r="92" spans="1:42" ht="20">
      <c r="A92" s="36">
        <v>46</v>
      </c>
      <c r="B92" s="54">
        <v>44</v>
      </c>
      <c r="C92" s="54"/>
      <c r="D92" s="42" t="s">
        <v>208</v>
      </c>
      <c r="E92" s="43"/>
      <c r="F92" s="92" t="s">
        <v>215</v>
      </c>
      <c r="G92" s="68" t="s">
        <v>968</v>
      </c>
      <c r="H92" s="65">
        <v>57</v>
      </c>
      <c r="I92" s="42" t="s">
        <v>968</v>
      </c>
      <c r="J92" s="64">
        <v>44</v>
      </c>
      <c r="K92" s="42" t="s">
        <v>968</v>
      </c>
      <c r="L92" s="65">
        <v>39</v>
      </c>
      <c r="M92" s="66" t="s">
        <v>968</v>
      </c>
      <c r="N92" s="65">
        <v>44</v>
      </c>
      <c r="O92" s="42" t="s">
        <v>968</v>
      </c>
      <c r="P92" s="64">
        <v>40</v>
      </c>
      <c r="Q92" s="42" t="s">
        <v>968</v>
      </c>
      <c r="R92" s="64">
        <v>39</v>
      </c>
      <c r="S92" s="66" t="s">
        <v>968</v>
      </c>
      <c r="T92" s="65">
        <v>40</v>
      </c>
      <c r="U92" s="42" t="s">
        <v>968</v>
      </c>
      <c r="V92" s="64">
        <v>40</v>
      </c>
      <c r="W92" s="42" t="s">
        <v>968</v>
      </c>
      <c r="X92" s="65">
        <v>44</v>
      </c>
      <c r="Y92" s="66" t="s">
        <v>968</v>
      </c>
      <c r="Z92" s="65">
        <v>40</v>
      </c>
      <c r="AA92" s="42" t="s">
        <v>968</v>
      </c>
      <c r="AB92" s="64">
        <v>45</v>
      </c>
      <c r="AC92" s="42" t="s">
        <v>968</v>
      </c>
      <c r="AD92" s="67">
        <v>39</v>
      </c>
      <c r="AE92" s="66" t="s">
        <v>968</v>
      </c>
      <c r="AF92" s="64">
        <v>45</v>
      </c>
      <c r="AG92" s="68" t="s">
        <v>968</v>
      </c>
      <c r="AH92" s="64">
        <v>40</v>
      </c>
      <c r="AI92" s="42" t="s">
        <v>968</v>
      </c>
      <c r="AJ92" s="67">
        <v>39</v>
      </c>
      <c r="AK92" s="66" t="s">
        <v>968</v>
      </c>
      <c r="AL92" s="65">
        <v>40</v>
      </c>
      <c r="AM92" s="42" t="s">
        <v>968</v>
      </c>
      <c r="AN92" s="64">
        <v>40</v>
      </c>
      <c r="AO92" s="42" t="s">
        <v>968</v>
      </c>
      <c r="AP92" s="67">
        <v>44</v>
      </c>
    </row>
    <row r="93" spans="1:42" ht="20">
      <c r="A93" s="36">
        <v>47</v>
      </c>
      <c r="B93" s="54">
        <v>45</v>
      </c>
      <c r="C93" s="54"/>
      <c r="D93" s="42" t="s">
        <v>208</v>
      </c>
      <c r="E93" s="43"/>
      <c r="F93" s="92" t="s">
        <v>217</v>
      </c>
      <c r="G93" s="68" t="s">
        <v>968</v>
      </c>
      <c r="H93" s="65">
        <v>59</v>
      </c>
      <c r="I93" s="42" t="s">
        <v>968</v>
      </c>
      <c r="J93" s="64">
        <v>45</v>
      </c>
      <c r="K93" s="81" t="s">
        <v>12</v>
      </c>
      <c r="L93" s="82" t="s">
        <v>12</v>
      </c>
      <c r="M93" s="66" t="s">
        <v>968</v>
      </c>
      <c r="N93" s="65">
        <v>46</v>
      </c>
      <c r="O93" s="42" t="s">
        <v>968</v>
      </c>
      <c r="P93" s="64">
        <v>41</v>
      </c>
      <c r="Q93" s="81" t="s">
        <v>12</v>
      </c>
      <c r="R93" s="82" t="s">
        <v>12</v>
      </c>
      <c r="S93" s="66" t="s">
        <v>968</v>
      </c>
      <c r="T93" s="65">
        <v>42</v>
      </c>
      <c r="U93" s="42" t="s">
        <v>968</v>
      </c>
      <c r="V93" s="64">
        <v>41</v>
      </c>
      <c r="W93" s="81" t="s">
        <v>12</v>
      </c>
      <c r="X93" s="82" t="s">
        <v>12</v>
      </c>
      <c r="Y93" s="66" t="s">
        <v>968</v>
      </c>
      <c r="Z93" s="65">
        <v>42</v>
      </c>
      <c r="AA93" s="42" t="s">
        <v>968</v>
      </c>
      <c r="AB93" s="64">
        <v>46</v>
      </c>
      <c r="AC93" s="81" t="s">
        <v>12</v>
      </c>
      <c r="AD93" s="94" t="s">
        <v>12</v>
      </c>
      <c r="AE93" s="66" t="s">
        <v>968</v>
      </c>
      <c r="AF93" s="64">
        <v>47</v>
      </c>
      <c r="AG93" s="68" t="s">
        <v>968</v>
      </c>
      <c r="AH93" s="64">
        <v>41</v>
      </c>
      <c r="AI93" s="81" t="s">
        <v>12</v>
      </c>
      <c r="AJ93" s="94" t="s">
        <v>12</v>
      </c>
      <c r="AK93" s="66" t="s">
        <v>968</v>
      </c>
      <c r="AL93" s="65">
        <v>42</v>
      </c>
      <c r="AM93" s="42" t="s">
        <v>968</v>
      </c>
      <c r="AN93" s="64">
        <v>41</v>
      </c>
      <c r="AO93" s="81" t="s">
        <v>12</v>
      </c>
      <c r="AP93" s="94" t="s">
        <v>12</v>
      </c>
    </row>
    <row r="94" spans="1:42" ht="20">
      <c r="A94" s="36">
        <v>48</v>
      </c>
      <c r="B94" s="54">
        <v>46</v>
      </c>
      <c r="C94" s="54"/>
      <c r="D94" s="42" t="s">
        <v>208</v>
      </c>
      <c r="E94" s="43"/>
      <c r="F94" s="92" t="s">
        <v>219</v>
      </c>
      <c r="G94" s="68" t="s">
        <v>968</v>
      </c>
      <c r="H94" s="65">
        <v>60</v>
      </c>
      <c r="I94" s="42" t="s">
        <v>968</v>
      </c>
      <c r="J94" s="64">
        <v>46</v>
      </c>
      <c r="K94" s="81" t="s">
        <v>12</v>
      </c>
      <c r="L94" s="82" t="s">
        <v>12</v>
      </c>
      <c r="M94" s="66" t="s">
        <v>968</v>
      </c>
      <c r="N94" s="65">
        <v>47</v>
      </c>
      <c r="O94" s="42" t="s">
        <v>968</v>
      </c>
      <c r="P94" s="64">
        <v>42</v>
      </c>
      <c r="Q94" s="81" t="s">
        <v>12</v>
      </c>
      <c r="R94" s="82" t="s">
        <v>12</v>
      </c>
      <c r="S94" s="66" t="s">
        <v>968</v>
      </c>
      <c r="T94" s="65">
        <v>43</v>
      </c>
      <c r="U94" s="42" t="s">
        <v>968</v>
      </c>
      <c r="V94" s="64">
        <v>42</v>
      </c>
      <c r="W94" s="81" t="s">
        <v>12</v>
      </c>
      <c r="X94" s="82" t="s">
        <v>12</v>
      </c>
      <c r="Y94" s="66" t="s">
        <v>968</v>
      </c>
      <c r="Z94" s="65">
        <v>43</v>
      </c>
      <c r="AA94" s="42" t="s">
        <v>968</v>
      </c>
      <c r="AB94" s="64">
        <v>47</v>
      </c>
      <c r="AC94" s="81" t="s">
        <v>12</v>
      </c>
      <c r="AD94" s="94" t="s">
        <v>12</v>
      </c>
      <c r="AE94" s="66" t="s">
        <v>968</v>
      </c>
      <c r="AF94" s="64">
        <v>48</v>
      </c>
      <c r="AG94" s="68" t="s">
        <v>968</v>
      </c>
      <c r="AH94" s="64">
        <v>42</v>
      </c>
      <c r="AI94" s="81" t="s">
        <v>12</v>
      </c>
      <c r="AJ94" s="94" t="s">
        <v>12</v>
      </c>
      <c r="AK94" s="66" t="s">
        <v>968</v>
      </c>
      <c r="AL94" s="65">
        <v>43</v>
      </c>
      <c r="AM94" s="42" t="s">
        <v>968</v>
      </c>
      <c r="AN94" s="64">
        <v>42</v>
      </c>
      <c r="AO94" s="81" t="s">
        <v>12</v>
      </c>
      <c r="AP94" s="94" t="s">
        <v>12</v>
      </c>
    </row>
    <row r="95" spans="1:42" ht="20">
      <c r="A95" s="36">
        <v>49</v>
      </c>
      <c r="B95" s="54">
        <v>47</v>
      </c>
      <c r="C95" s="54"/>
      <c r="D95" s="42" t="s">
        <v>208</v>
      </c>
      <c r="E95" s="43"/>
      <c r="F95" s="92" t="s">
        <v>221</v>
      </c>
      <c r="G95" s="68" t="s">
        <v>968</v>
      </c>
      <c r="H95" s="65">
        <v>61</v>
      </c>
      <c r="I95" s="42" t="s">
        <v>968</v>
      </c>
      <c r="J95" s="64">
        <v>47</v>
      </c>
      <c r="K95" s="81" t="s">
        <v>12</v>
      </c>
      <c r="L95" s="82" t="s">
        <v>12</v>
      </c>
      <c r="M95" s="66" t="s">
        <v>968</v>
      </c>
      <c r="N95" s="65">
        <v>48</v>
      </c>
      <c r="O95" s="42" t="s">
        <v>968</v>
      </c>
      <c r="P95" s="64">
        <v>43</v>
      </c>
      <c r="Q95" s="81" t="s">
        <v>12</v>
      </c>
      <c r="R95" s="82" t="s">
        <v>12</v>
      </c>
      <c r="S95" s="66" t="s">
        <v>968</v>
      </c>
      <c r="T95" s="65">
        <v>44</v>
      </c>
      <c r="U95" s="42" t="s">
        <v>968</v>
      </c>
      <c r="V95" s="64">
        <v>43</v>
      </c>
      <c r="W95" s="81" t="s">
        <v>12</v>
      </c>
      <c r="X95" s="82" t="s">
        <v>12</v>
      </c>
      <c r="Y95" s="66" t="s">
        <v>968</v>
      </c>
      <c r="Z95" s="65">
        <v>44</v>
      </c>
      <c r="AA95" s="42" t="s">
        <v>968</v>
      </c>
      <c r="AB95" s="64">
        <v>48</v>
      </c>
      <c r="AC95" s="81" t="s">
        <v>12</v>
      </c>
      <c r="AD95" s="94" t="s">
        <v>12</v>
      </c>
      <c r="AE95" s="66" t="s">
        <v>968</v>
      </c>
      <c r="AF95" s="64">
        <v>49</v>
      </c>
      <c r="AG95" s="68" t="s">
        <v>968</v>
      </c>
      <c r="AH95" s="64">
        <v>43</v>
      </c>
      <c r="AI95" s="81" t="s">
        <v>12</v>
      </c>
      <c r="AJ95" s="94" t="s">
        <v>12</v>
      </c>
      <c r="AK95" s="66" t="s">
        <v>968</v>
      </c>
      <c r="AL95" s="65">
        <v>44</v>
      </c>
      <c r="AM95" s="42" t="s">
        <v>968</v>
      </c>
      <c r="AN95" s="64">
        <v>43</v>
      </c>
      <c r="AO95" s="81" t="s">
        <v>12</v>
      </c>
      <c r="AP95" s="94" t="s">
        <v>12</v>
      </c>
    </row>
    <row r="96" spans="1:42" ht="20">
      <c r="A96" s="36">
        <v>50</v>
      </c>
      <c r="B96" s="54"/>
      <c r="C96" s="54"/>
      <c r="D96" s="42"/>
      <c r="E96" s="43"/>
      <c r="F96" s="44" t="s">
        <v>223</v>
      </c>
      <c r="G96" s="66" t="s">
        <v>968</v>
      </c>
      <c r="H96" s="65">
        <v>58</v>
      </c>
      <c r="I96" s="42" t="s">
        <v>12</v>
      </c>
      <c r="J96" s="64" t="s">
        <v>12</v>
      </c>
      <c r="K96" s="42" t="s">
        <v>968</v>
      </c>
      <c r="L96" s="96">
        <v>40</v>
      </c>
      <c r="M96" s="66" t="s">
        <v>968</v>
      </c>
      <c r="N96" s="65">
        <v>45</v>
      </c>
      <c r="O96" s="42" t="s">
        <v>12</v>
      </c>
      <c r="P96" s="64" t="s">
        <v>12</v>
      </c>
      <c r="Q96" s="42" t="s">
        <v>968</v>
      </c>
      <c r="R96" s="96">
        <v>41</v>
      </c>
      <c r="S96" s="66" t="s">
        <v>968</v>
      </c>
      <c r="T96" s="65">
        <v>41</v>
      </c>
      <c r="U96" s="42" t="s">
        <v>12</v>
      </c>
      <c r="V96" s="64" t="s">
        <v>12</v>
      </c>
      <c r="W96" s="42" t="s">
        <v>968</v>
      </c>
      <c r="X96" s="96">
        <v>46</v>
      </c>
      <c r="Y96" s="66" t="s">
        <v>968</v>
      </c>
      <c r="Z96" s="65">
        <v>41</v>
      </c>
      <c r="AA96" s="42" t="s">
        <v>12</v>
      </c>
      <c r="AB96" s="64" t="s">
        <v>12</v>
      </c>
      <c r="AC96" s="42" t="s">
        <v>968</v>
      </c>
      <c r="AD96" s="97">
        <v>40</v>
      </c>
      <c r="AE96" s="66" t="s">
        <v>968</v>
      </c>
      <c r="AF96" s="64">
        <v>46</v>
      </c>
      <c r="AG96" s="68" t="s">
        <v>12</v>
      </c>
      <c r="AH96" s="64" t="s">
        <v>12</v>
      </c>
      <c r="AI96" s="42" t="s">
        <v>968</v>
      </c>
      <c r="AJ96" s="97">
        <v>41</v>
      </c>
      <c r="AK96" s="66" t="s">
        <v>968</v>
      </c>
      <c r="AL96" s="65">
        <v>41</v>
      </c>
      <c r="AM96" s="42" t="s">
        <v>12</v>
      </c>
      <c r="AN96" s="64" t="s">
        <v>12</v>
      </c>
      <c r="AO96" s="98" t="s">
        <v>968</v>
      </c>
      <c r="AP96" s="97">
        <v>46</v>
      </c>
    </row>
    <row r="97" spans="1:42" ht="20">
      <c r="A97" s="36">
        <v>51</v>
      </c>
      <c r="B97" s="54"/>
      <c r="C97" s="54"/>
      <c r="D97" s="42"/>
      <c r="E97" s="43"/>
      <c r="F97" s="44" t="s">
        <v>224</v>
      </c>
      <c r="G97" s="66" t="s">
        <v>12</v>
      </c>
      <c r="H97" s="65" t="s">
        <v>12</v>
      </c>
      <c r="I97" s="42" t="s">
        <v>12</v>
      </c>
      <c r="J97" s="64" t="s">
        <v>12</v>
      </c>
      <c r="K97" s="98" t="s">
        <v>12</v>
      </c>
      <c r="L97" s="96" t="s">
        <v>12</v>
      </c>
      <c r="M97" s="66" t="s">
        <v>12</v>
      </c>
      <c r="N97" s="65" t="s">
        <v>12</v>
      </c>
      <c r="O97" s="42" t="s">
        <v>12</v>
      </c>
      <c r="P97" s="64" t="s">
        <v>12</v>
      </c>
      <c r="Q97" s="42" t="s">
        <v>968</v>
      </c>
      <c r="R97" s="96">
        <v>40</v>
      </c>
      <c r="S97" s="66" t="s">
        <v>12</v>
      </c>
      <c r="T97" s="65" t="s">
        <v>12</v>
      </c>
      <c r="U97" s="42" t="s">
        <v>12</v>
      </c>
      <c r="V97" s="64" t="s">
        <v>12</v>
      </c>
      <c r="W97" s="42" t="s">
        <v>968</v>
      </c>
      <c r="X97" s="96">
        <v>45</v>
      </c>
      <c r="Y97" s="42" t="s">
        <v>12</v>
      </c>
      <c r="Z97" s="64" t="s">
        <v>12</v>
      </c>
      <c r="AA97" s="42" t="s">
        <v>12</v>
      </c>
      <c r="AB97" s="64" t="s">
        <v>12</v>
      </c>
      <c r="AC97" s="98" t="s">
        <v>12</v>
      </c>
      <c r="AD97" s="97" t="s">
        <v>12</v>
      </c>
      <c r="AE97" s="66" t="s">
        <v>12</v>
      </c>
      <c r="AF97" s="64" t="s">
        <v>12</v>
      </c>
      <c r="AG97" s="68" t="s">
        <v>12</v>
      </c>
      <c r="AH97" s="64" t="s">
        <v>12</v>
      </c>
      <c r="AI97" s="42" t="s">
        <v>968</v>
      </c>
      <c r="AJ97" s="97">
        <v>40</v>
      </c>
      <c r="AK97" s="66" t="s">
        <v>12</v>
      </c>
      <c r="AL97" s="65" t="s">
        <v>12</v>
      </c>
      <c r="AM97" s="42" t="s">
        <v>12</v>
      </c>
      <c r="AN97" s="64" t="s">
        <v>12</v>
      </c>
      <c r="AO97" s="98" t="s">
        <v>968</v>
      </c>
      <c r="AP97" s="97">
        <v>45</v>
      </c>
    </row>
    <row r="98" spans="1:42" ht="20">
      <c r="A98" s="36">
        <v>73</v>
      </c>
      <c r="B98" s="54"/>
      <c r="C98" s="54"/>
      <c r="D98" s="55"/>
      <c r="E98" s="43"/>
      <c r="F98" s="56" t="s">
        <v>225</v>
      </c>
      <c r="G98" s="57" t="s">
        <v>12</v>
      </c>
      <c r="H98" s="60" t="s">
        <v>12</v>
      </c>
      <c r="I98" s="55" t="s">
        <v>12</v>
      </c>
      <c r="J98" s="59" t="s">
        <v>12</v>
      </c>
      <c r="K98" s="55" t="s">
        <v>12</v>
      </c>
      <c r="L98" s="60" t="s">
        <v>12</v>
      </c>
      <c r="M98" s="57" t="s">
        <v>12</v>
      </c>
      <c r="N98" s="60" t="s">
        <v>12</v>
      </c>
      <c r="O98" s="55" t="s">
        <v>12</v>
      </c>
      <c r="P98" s="59" t="s">
        <v>12</v>
      </c>
      <c r="Q98" s="55" t="s">
        <v>12</v>
      </c>
      <c r="R98" s="60" t="s">
        <v>12</v>
      </c>
      <c r="S98" s="57" t="s">
        <v>12</v>
      </c>
      <c r="T98" s="60" t="s">
        <v>12</v>
      </c>
      <c r="U98" s="55" t="s">
        <v>12</v>
      </c>
      <c r="V98" s="59" t="s">
        <v>12</v>
      </c>
      <c r="W98" s="55" t="s">
        <v>12</v>
      </c>
      <c r="X98" s="60" t="s">
        <v>12</v>
      </c>
      <c r="Y98" s="55" t="s">
        <v>12</v>
      </c>
      <c r="Z98" s="59" t="s">
        <v>12</v>
      </c>
      <c r="AA98" s="55" t="s">
        <v>12</v>
      </c>
      <c r="AB98" s="59" t="s">
        <v>12</v>
      </c>
      <c r="AC98" s="55" t="s">
        <v>12</v>
      </c>
      <c r="AD98" s="61" t="s">
        <v>12</v>
      </c>
      <c r="AE98" s="57" t="s">
        <v>12</v>
      </c>
      <c r="AF98" s="59" t="s">
        <v>12</v>
      </c>
      <c r="AG98" s="62" t="s">
        <v>12</v>
      </c>
      <c r="AH98" s="59" t="s">
        <v>12</v>
      </c>
      <c r="AI98" s="55" t="s">
        <v>12</v>
      </c>
      <c r="AJ98" s="61" t="s">
        <v>12</v>
      </c>
      <c r="AK98" s="57" t="s">
        <v>12</v>
      </c>
      <c r="AL98" s="60" t="s">
        <v>12</v>
      </c>
      <c r="AM98" s="55" t="s">
        <v>12</v>
      </c>
      <c r="AN98" s="59" t="s">
        <v>12</v>
      </c>
      <c r="AO98" s="55" t="s">
        <v>12</v>
      </c>
      <c r="AP98" s="61" t="s">
        <v>12</v>
      </c>
    </row>
    <row r="99" spans="1:42" ht="20">
      <c r="A99" s="36">
        <v>74</v>
      </c>
      <c r="B99" s="54">
        <v>69</v>
      </c>
      <c r="C99" s="54"/>
      <c r="D99" s="42" t="s">
        <v>226</v>
      </c>
      <c r="E99" s="43"/>
      <c r="F99" s="44" t="s">
        <v>227</v>
      </c>
      <c r="G99" s="66" t="s">
        <v>12</v>
      </c>
      <c r="H99" s="65" t="s">
        <v>12</v>
      </c>
      <c r="I99" s="42" t="s">
        <v>12</v>
      </c>
      <c r="J99" s="64" t="s">
        <v>12</v>
      </c>
      <c r="K99" s="42" t="s">
        <v>12</v>
      </c>
      <c r="L99" s="65" t="s">
        <v>12</v>
      </c>
      <c r="M99" s="66" t="s">
        <v>12</v>
      </c>
      <c r="N99" s="65" t="s">
        <v>12</v>
      </c>
      <c r="O99" s="42" t="s">
        <v>12</v>
      </c>
      <c r="P99" s="64" t="s">
        <v>12</v>
      </c>
      <c r="Q99" s="42" t="s">
        <v>12</v>
      </c>
      <c r="R99" s="65" t="s">
        <v>12</v>
      </c>
      <c r="S99" s="66" t="s">
        <v>12</v>
      </c>
      <c r="T99" s="65" t="s">
        <v>12</v>
      </c>
      <c r="U99" s="42" t="s">
        <v>12</v>
      </c>
      <c r="V99" s="64" t="s">
        <v>12</v>
      </c>
      <c r="W99" s="42" t="s">
        <v>12</v>
      </c>
      <c r="X99" s="65" t="s">
        <v>12</v>
      </c>
      <c r="Y99" s="42" t="s">
        <v>12</v>
      </c>
      <c r="Z99" s="64" t="s">
        <v>12</v>
      </c>
      <c r="AA99" s="42" t="s">
        <v>12</v>
      </c>
      <c r="AB99" s="64" t="s">
        <v>12</v>
      </c>
      <c r="AC99" s="42" t="s">
        <v>12</v>
      </c>
      <c r="AD99" s="67" t="s">
        <v>12</v>
      </c>
      <c r="AE99" s="66" t="s">
        <v>968</v>
      </c>
      <c r="AF99" s="64">
        <v>50</v>
      </c>
      <c r="AG99" s="68" t="s">
        <v>968</v>
      </c>
      <c r="AH99" s="64">
        <v>44</v>
      </c>
      <c r="AI99" s="42" t="s">
        <v>968</v>
      </c>
      <c r="AJ99" s="67">
        <v>42</v>
      </c>
      <c r="AK99" s="66" t="s">
        <v>968</v>
      </c>
      <c r="AL99" s="65">
        <v>45</v>
      </c>
      <c r="AM99" s="42" t="s">
        <v>968</v>
      </c>
      <c r="AN99" s="64">
        <v>44</v>
      </c>
      <c r="AO99" s="42" t="s">
        <v>968</v>
      </c>
      <c r="AP99" s="67">
        <v>47</v>
      </c>
    </row>
    <row r="100" spans="1:42" ht="20">
      <c r="A100" s="36">
        <v>75</v>
      </c>
      <c r="B100" s="54">
        <v>70</v>
      </c>
      <c r="C100" s="54"/>
      <c r="D100" s="42" t="s">
        <v>226</v>
      </c>
      <c r="E100" s="43"/>
      <c r="F100" s="44" t="s">
        <v>229</v>
      </c>
      <c r="G100" s="66" t="s">
        <v>12</v>
      </c>
      <c r="H100" s="65" t="s">
        <v>12</v>
      </c>
      <c r="I100" s="42" t="s">
        <v>12</v>
      </c>
      <c r="J100" s="64" t="s">
        <v>12</v>
      </c>
      <c r="K100" s="42" t="s">
        <v>12</v>
      </c>
      <c r="L100" s="65" t="s">
        <v>12</v>
      </c>
      <c r="M100" s="66" t="s">
        <v>12</v>
      </c>
      <c r="N100" s="65" t="s">
        <v>12</v>
      </c>
      <c r="O100" s="42" t="s">
        <v>12</v>
      </c>
      <c r="P100" s="64" t="s">
        <v>12</v>
      </c>
      <c r="Q100" s="42" t="s">
        <v>12</v>
      </c>
      <c r="R100" s="65" t="s">
        <v>12</v>
      </c>
      <c r="S100" s="66" t="s">
        <v>12</v>
      </c>
      <c r="T100" s="65" t="s">
        <v>12</v>
      </c>
      <c r="U100" s="42" t="s">
        <v>12</v>
      </c>
      <c r="V100" s="64" t="s">
        <v>12</v>
      </c>
      <c r="W100" s="42" t="s">
        <v>12</v>
      </c>
      <c r="X100" s="65" t="s">
        <v>12</v>
      </c>
      <c r="Y100" s="42" t="s">
        <v>12</v>
      </c>
      <c r="Z100" s="64" t="s">
        <v>12</v>
      </c>
      <c r="AA100" s="42" t="s">
        <v>12</v>
      </c>
      <c r="AB100" s="64" t="s">
        <v>12</v>
      </c>
      <c r="AC100" s="42" t="s">
        <v>12</v>
      </c>
      <c r="AD100" s="67" t="s">
        <v>12</v>
      </c>
      <c r="AE100" s="66" t="s">
        <v>968</v>
      </c>
      <c r="AF100" s="64">
        <v>51</v>
      </c>
      <c r="AG100" s="68" t="s">
        <v>968</v>
      </c>
      <c r="AH100" s="64">
        <v>45</v>
      </c>
      <c r="AI100" s="42" t="s">
        <v>968</v>
      </c>
      <c r="AJ100" s="67">
        <v>43</v>
      </c>
      <c r="AK100" s="66" t="s">
        <v>968</v>
      </c>
      <c r="AL100" s="65">
        <v>46</v>
      </c>
      <c r="AM100" s="42" t="s">
        <v>968</v>
      </c>
      <c r="AN100" s="64">
        <v>45</v>
      </c>
      <c r="AO100" s="42" t="s">
        <v>968</v>
      </c>
      <c r="AP100" s="67">
        <v>48</v>
      </c>
    </row>
    <row r="101" spans="1:42" ht="20">
      <c r="A101" s="36">
        <v>76</v>
      </c>
      <c r="B101" s="54">
        <v>71</v>
      </c>
      <c r="C101" s="54"/>
      <c r="D101" s="42" t="s">
        <v>226</v>
      </c>
      <c r="E101" s="43"/>
      <c r="F101" s="44" t="s">
        <v>231</v>
      </c>
      <c r="G101" s="66" t="s">
        <v>12</v>
      </c>
      <c r="H101" s="65" t="s">
        <v>12</v>
      </c>
      <c r="I101" s="42" t="s">
        <v>12</v>
      </c>
      <c r="J101" s="64" t="s">
        <v>12</v>
      </c>
      <c r="K101" s="42" t="s">
        <v>12</v>
      </c>
      <c r="L101" s="65" t="s">
        <v>12</v>
      </c>
      <c r="M101" s="66" t="s">
        <v>12</v>
      </c>
      <c r="N101" s="65" t="s">
        <v>12</v>
      </c>
      <c r="O101" s="42" t="s">
        <v>12</v>
      </c>
      <c r="P101" s="64" t="s">
        <v>12</v>
      </c>
      <c r="Q101" s="42" t="s">
        <v>12</v>
      </c>
      <c r="R101" s="65" t="s">
        <v>12</v>
      </c>
      <c r="S101" s="66" t="s">
        <v>12</v>
      </c>
      <c r="T101" s="65" t="s">
        <v>12</v>
      </c>
      <c r="U101" s="42" t="s">
        <v>12</v>
      </c>
      <c r="V101" s="64" t="s">
        <v>12</v>
      </c>
      <c r="W101" s="42" t="s">
        <v>12</v>
      </c>
      <c r="X101" s="65" t="s">
        <v>12</v>
      </c>
      <c r="Y101" s="42" t="s">
        <v>12</v>
      </c>
      <c r="Z101" s="64" t="s">
        <v>12</v>
      </c>
      <c r="AA101" s="42" t="s">
        <v>12</v>
      </c>
      <c r="AB101" s="64" t="s">
        <v>12</v>
      </c>
      <c r="AC101" s="42" t="s">
        <v>12</v>
      </c>
      <c r="AD101" s="67" t="s">
        <v>12</v>
      </c>
      <c r="AE101" s="66" t="s">
        <v>968</v>
      </c>
      <c r="AF101" s="64">
        <v>52</v>
      </c>
      <c r="AG101" s="68" t="s">
        <v>968</v>
      </c>
      <c r="AH101" s="64">
        <v>46</v>
      </c>
      <c r="AI101" s="42" t="s">
        <v>968</v>
      </c>
      <c r="AJ101" s="67">
        <v>44</v>
      </c>
      <c r="AK101" s="66" t="s">
        <v>968</v>
      </c>
      <c r="AL101" s="65">
        <v>47</v>
      </c>
      <c r="AM101" s="42" t="s">
        <v>968</v>
      </c>
      <c r="AN101" s="64">
        <v>46</v>
      </c>
      <c r="AO101" s="42" t="s">
        <v>968</v>
      </c>
      <c r="AP101" s="67">
        <v>49</v>
      </c>
    </row>
    <row r="102" spans="1:42" ht="20">
      <c r="A102" s="36">
        <v>77</v>
      </c>
      <c r="B102" s="54">
        <v>72</v>
      </c>
      <c r="C102" s="54"/>
      <c r="D102" s="42" t="s">
        <v>226</v>
      </c>
      <c r="E102" s="43"/>
      <c r="F102" s="44" t="s">
        <v>233</v>
      </c>
      <c r="G102" s="66" t="s">
        <v>12</v>
      </c>
      <c r="H102" s="65" t="s">
        <v>12</v>
      </c>
      <c r="I102" s="42" t="s">
        <v>12</v>
      </c>
      <c r="J102" s="64" t="s">
        <v>12</v>
      </c>
      <c r="K102" s="42" t="s">
        <v>12</v>
      </c>
      <c r="L102" s="65" t="s">
        <v>12</v>
      </c>
      <c r="M102" s="66" t="s">
        <v>12</v>
      </c>
      <c r="N102" s="65" t="s">
        <v>12</v>
      </c>
      <c r="O102" s="42" t="s">
        <v>12</v>
      </c>
      <c r="P102" s="64" t="s">
        <v>12</v>
      </c>
      <c r="Q102" s="42" t="s">
        <v>12</v>
      </c>
      <c r="R102" s="65" t="s">
        <v>12</v>
      </c>
      <c r="S102" s="66" t="s">
        <v>12</v>
      </c>
      <c r="T102" s="65" t="s">
        <v>12</v>
      </c>
      <c r="U102" s="42" t="s">
        <v>12</v>
      </c>
      <c r="V102" s="64" t="s">
        <v>12</v>
      </c>
      <c r="W102" s="42" t="s">
        <v>12</v>
      </c>
      <c r="X102" s="65" t="s">
        <v>12</v>
      </c>
      <c r="Y102" s="42" t="s">
        <v>12</v>
      </c>
      <c r="Z102" s="64" t="s">
        <v>12</v>
      </c>
      <c r="AA102" s="42" t="s">
        <v>12</v>
      </c>
      <c r="AB102" s="64" t="s">
        <v>12</v>
      </c>
      <c r="AC102" s="42" t="s">
        <v>12</v>
      </c>
      <c r="AD102" s="67" t="s">
        <v>12</v>
      </c>
      <c r="AE102" s="66" t="s">
        <v>968</v>
      </c>
      <c r="AF102" s="64">
        <v>53</v>
      </c>
      <c r="AG102" s="68" t="s">
        <v>968</v>
      </c>
      <c r="AH102" s="64">
        <v>47</v>
      </c>
      <c r="AI102" s="42" t="s">
        <v>968</v>
      </c>
      <c r="AJ102" s="67">
        <v>45</v>
      </c>
      <c r="AK102" s="66" t="s">
        <v>968</v>
      </c>
      <c r="AL102" s="65">
        <v>48</v>
      </c>
      <c r="AM102" s="42" t="s">
        <v>968</v>
      </c>
      <c r="AN102" s="64">
        <v>47</v>
      </c>
      <c r="AO102" s="42" t="s">
        <v>968</v>
      </c>
      <c r="AP102" s="67">
        <v>50</v>
      </c>
    </row>
    <row r="103" spans="1:42" ht="20">
      <c r="A103" s="36">
        <v>78</v>
      </c>
      <c r="B103" s="54"/>
      <c r="C103" s="54"/>
      <c r="D103" s="55"/>
      <c r="E103" s="43"/>
      <c r="F103" s="56" t="s">
        <v>235</v>
      </c>
      <c r="G103" s="57" t="s">
        <v>12</v>
      </c>
      <c r="H103" s="60" t="s">
        <v>12</v>
      </c>
      <c r="I103" s="55" t="s">
        <v>12</v>
      </c>
      <c r="J103" s="59" t="s">
        <v>12</v>
      </c>
      <c r="K103" s="55" t="s">
        <v>12</v>
      </c>
      <c r="L103" s="60" t="s">
        <v>12</v>
      </c>
      <c r="M103" s="57" t="s">
        <v>12</v>
      </c>
      <c r="N103" s="60" t="s">
        <v>12</v>
      </c>
      <c r="O103" s="55" t="s">
        <v>12</v>
      </c>
      <c r="P103" s="59" t="s">
        <v>12</v>
      </c>
      <c r="Q103" s="55" t="s">
        <v>12</v>
      </c>
      <c r="R103" s="60" t="s">
        <v>12</v>
      </c>
      <c r="S103" s="57" t="s">
        <v>12</v>
      </c>
      <c r="T103" s="60" t="s">
        <v>12</v>
      </c>
      <c r="U103" s="55" t="s">
        <v>12</v>
      </c>
      <c r="V103" s="59" t="s">
        <v>12</v>
      </c>
      <c r="W103" s="55" t="s">
        <v>12</v>
      </c>
      <c r="X103" s="60" t="s">
        <v>12</v>
      </c>
      <c r="Y103" s="55" t="s">
        <v>12</v>
      </c>
      <c r="Z103" s="59" t="s">
        <v>12</v>
      </c>
      <c r="AA103" s="55" t="s">
        <v>12</v>
      </c>
      <c r="AB103" s="59" t="s">
        <v>12</v>
      </c>
      <c r="AC103" s="55" t="s">
        <v>12</v>
      </c>
      <c r="AD103" s="61" t="s">
        <v>12</v>
      </c>
      <c r="AE103" s="57" t="s">
        <v>12</v>
      </c>
      <c r="AF103" s="59" t="s">
        <v>12</v>
      </c>
      <c r="AG103" s="62" t="s">
        <v>12</v>
      </c>
      <c r="AH103" s="59" t="s">
        <v>12</v>
      </c>
      <c r="AI103" s="55" t="s">
        <v>12</v>
      </c>
      <c r="AJ103" s="61" t="s">
        <v>12</v>
      </c>
      <c r="AK103" s="57" t="s">
        <v>12</v>
      </c>
      <c r="AL103" s="60" t="s">
        <v>12</v>
      </c>
      <c r="AM103" s="55" t="s">
        <v>12</v>
      </c>
      <c r="AN103" s="59" t="s">
        <v>12</v>
      </c>
      <c r="AO103" s="55" t="s">
        <v>12</v>
      </c>
      <c r="AP103" s="61" t="s">
        <v>12</v>
      </c>
    </row>
    <row r="104" spans="1:42" ht="20">
      <c r="A104" s="36">
        <v>79</v>
      </c>
      <c r="B104" s="54">
        <v>73</v>
      </c>
      <c r="C104" s="54"/>
      <c r="D104" s="42" t="s">
        <v>226</v>
      </c>
      <c r="E104" s="43"/>
      <c r="F104" s="44" t="s">
        <v>236</v>
      </c>
      <c r="G104" s="66" t="s">
        <v>12</v>
      </c>
      <c r="H104" s="65" t="s">
        <v>12</v>
      </c>
      <c r="I104" s="42" t="s">
        <v>12</v>
      </c>
      <c r="J104" s="64" t="s">
        <v>12</v>
      </c>
      <c r="K104" s="42" t="s">
        <v>12</v>
      </c>
      <c r="L104" s="65" t="s">
        <v>12</v>
      </c>
      <c r="M104" s="66" t="s">
        <v>12</v>
      </c>
      <c r="N104" s="65" t="s">
        <v>12</v>
      </c>
      <c r="O104" s="42" t="s">
        <v>12</v>
      </c>
      <c r="P104" s="64" t="s">
        <v>12</v>
      </c>
      <c r="Q104" s="42" t="s">
        <v>12</v>
      </c>
      <c r="R104" s="65" t="s">
        <v>12</v>
      </c>
      <c r="S104" s="66" t="s">
        <v>12</v>
      </c>
      <c r="T104" s="65" t="s">
        <v>12</v>
      </c>
      <c r="U104" s="42" t="s">
        <v>12</v>
      </c>
      <c r="V104" s="64" t="s">
        <v>12</v>
      </c>
      <c r="W104" s="42" t="s">
        <v>12</v>
      </c>
      <c r="X104" s="65" t="s">
        <v>12</v>
      </c>
      <c r="Y104" s="42" t="s">
        <v>12</v>
      </c>
      <c r="Z104" s="64" t="s">
        <v>12</v>
      </c>
      <c r="AA104" s="42" t="s">
        <v>12</v>
      </c>
      <c r="AB104" s="64" t="s">
        <v>12</v>
      </c>
      <c r="AC104" s="42" t="s">
        <v>12</v>
      </c>
      <c r="AD104" s="67" t="s">
        <v>12</v>
      </c>
      <c r="AE104" s="66" t="s">
        <v>968</v>
      </c>
      <c r="AF104" s="64">
        <v>54</v>
      </c>
      <c r="AG104" s="68" t="s">
        <v>968</v>
      </c>
      <c r="AH104" s="64">
        <v>48</v>
      </c>
      <c r="AI104" s="42" t="s">
        <v>968</v>
      </c>
      <c r="AJ104" s="67">
        <v>46</v>
      </c>
      <c r="AK104" s="66" t="s">
        <v>968</v>
      </c>
      <c r="AL104" s="65">
        <v>49</v>
      </c>
      <c r="AM104" s="42" t="s">
        <v>968</v>
      </c>
      <c r="AN104" s="64">
        <v>48</v>
      </c>
      <c r="AO104" s="42" t="s">
        <v>968</v>
      </c>
      <c r="AP104" s="67">
        <v>51</v>
      </c>
    </row>
    <row r="105" spans="1:42" ht="20">
      <c r="A105" s="36">
        <v>80</v>
      </c>
      <c r="B105" s="54">
        <v>74</v>
      </c>
      <c r="C105" s="54"/>
      <c r="D105" s="42" t="s">
        <v>226</v>
      </c>
      <c r="E105" s="43"/>
      <c r="F105" s="44" t="s">
        <v>238</v>
      </c>
      <c r="G105" s="66" t="s">
        <v>12</v>
      </c>
      <c r="H105" s="65" t="s">
        <v>12</v>
      </c>
      <c r="I105" s="42" t="s">
        <v>12</v>
      </c>
      <c r="J105" s="64" t="s">
        <v>12</v>
      </c>
      <c r="K105" s="42" t="s">
        <v>12</v>
      </c>
      <c r="L105" s="65" t="s">
        <v>12</v>
      </c>
      <c r="M105" s="66" t="s">
        <v>12</v>
      </c>
      <c r="N105" s="65" t="s">
        <v>12</v>
      </c>
      <c r="O105" s="42" t="s">
        <v>12</v>
      </c>
      <c r="P105" s="64" t="s">
        <v>12</v>
      </c>
      <c r="Q105" s="42" t="s">
        <v>12</v>
      </c>
      <c r="R105" s="65" t="s">
        <v>12</v>
      </c>
      <c r="S105" s="66" t="s">
        <v>12</v>
      </c>
      <c r="T105" s="65" t="s">
        <v>12</v>
      </c>
      <c r="U105" s="42" t="s">
        <v>12</v>
      </c>
      <c r="V105" s="64" t="s">
        <v>12</v>
      </c>
      <c r="W105" s="42" t="s">
        <v>12</v>
      </c>
      <c r="X105" s="65" t="s">
        <v>12</v>
      </c>
      <c r="Y105" s="66" t="s">
        <v>12</v>
      </c>
      <c r="Z105" s="65" t="s">
        <v>12</v>
      </c>
      <c r="AA105" s="42" t="s">
        <v>12</v>
      </c>
      <c r="AB105" s="64" t="s">
        <v>12</v>
      </c>
      <c r="AC105" s="42" t="s">
        <v>12</v>
      </c>
      <c r="AD105" s="67" t="s">
        <v>12</v>
      </c>
      <c r="AE105" s="66" t="s">
        <v>968</v>
      </c>
      <c r="AF105" s="64">
        <v>55</v>
      </c>
      <c r="AG105" s="68" t="s">
        <v>968</v>
      </c>
      <c r="AH105" s="64">
        <v>49</v>
      </c>
      <c r="AI105" s="42" t="s">
        <v>968</v>
      </c>
      <c r="AJ105" s="67">
        <v>47</v>
      </c>
      <c r="AK105" s="66" t="s">
        <v>968</v>
      </c>
      <c r="AL105" s="65">
        <v>50</v>
      </c>
      <c r="AM105" s="42" t="s">
        <v>968</v>
      </c>
      <c r="AN105" s="64">
        <v>49</v>
      </c>
      <c r="AO105" s="42" t="s">
        <v>968</v>
      </c>
      <c r="AP105" s="67">
        <v>52</v>
      </c>
    </row>
    <row r="106" spans="1:42" ht="20">
      <c r="A106" s="36">
        <v>81</v>
      </c>
      <c r="B106" s="54">
        <v>75</v>
      </c>
      <c r="C106" s="54"/>
      <c r="D106" s="42" t="s">
        <v>226</v>
      </c>
      <c r="E106" s="43"/>
      <c r="F106" s="44" t="s">
        <v>240</v>
      </c>
      <c r="G106" s="66" t="s">
        <v>12</v>
      </c>
      <c r="H106" s="65" t="s">
        <v>12</v>
      </c>
      <c r="I106" s="42" t="s">
        <v>12</v>
      </c>
      <c r="J106" s="64" t="s">
        <v>12</v>
      </c>
      <c r="K106" s="42" t="s">
        <v>12</v>
      </c>
      <c r="L106" s="65" t="s">
        <v>12</v>
      </c>
      <c r="M106" s="66" t="s">
        <v>12</v>
      </c>
      <c r="N106" s="65" t="s">
        <v>12</v>
      </c>
      <c r="O106" s="42" t="s">
        <v>12</v>
      </c>
      <c r="P106" s="64" t="s">
        <v>12</v>
      </c>
      <c r="Q106" s="42" t="s">
        <v>12</v>
      </c>
      <c r="R106" s="65" t="s">
        <v>12</v>
      </c>
      <c r="S106" s="66" t="s">
        <v>12</v>
      </c>
      <c r="T106" s="65" t="s">
        <v>12</v>
      </c>
      <c r="U106" s="42" t="s">
        <v>12</v>
      </c>
      <c r="V106" s="64" t="s">
        <v>12</v>
      </c>
      <c r="W106" s="42" t="s">
        <v>12</v>
      </c>
      <c r="X106" s="65" t="s">
        <v>12</v>
      </c>
      <c r="Y106" s="66" t="s">
        <v>12</v>
      </c>
      <c r="Z106" s="65" t="s">
        <v>12</v>
      </c>
      <c r="AA106" s="42" t="s">
        <v>12</v>
      </c>
      <c r="AB106" s="64" t="s">
        <v>12</v>
      </c>
      <c r="AC106" s="42" t="s">
        <v>12</v>
      </c>
      <c r="AD106" s="67" t="s">
        <v>12</v>
      </c>
      <c r="AE106" s="66" t="s">
        <v>968</v>
      </c>
      <c r="AF106" s="64">
        <v>56</v>
      </c>
      <c r="AG106" s="68" t="s">
        <v>968</v>
      </c>
      <c r="AH106" s="64">
        <v>50</v>
      </c>
      <c r="AI106" s="42" t="s">
        <v>968</v>
      </c>
      <c r="AJ106" s="67">
        <v>48</v>
      </c>
      <c r="AK106" s="66" t="s">
        <v>968</v>
      </c>
      <c r="AL106" s="65">
        <v>51</v>
      </c>
      <c r="AM106" s="42" t="s">
        <v>968</v>
      </c>
      <c r="AN106" s="64">
        <v>50</v>
      </c>
      <c r="AO106" s="42" t="s">
        <v>968</v>
      </c>
      <c r="AP106" s="67">
        <v>53</v>
      </c>
    </row>
    <row r="107" spans="1:42" ht="20">
      <c r="A107" s="36">
        <v>82</v>
      </c>
      <c r="B107" s="54">
        <v>76</v>
      </c>
      <c r="C107" s="54"/>
      <c r="D107" s="42" t="s">
        <v>226</v>
      </c>
      <c r="E107" s="43"/>
      <c r="F107" s="44" t="s">
        <v>242</v>
      </c>
      <c r="G107" s="66" t="s">
        <v>12</v>
      </c>
      <c r="H107" s="65" t="s">
        <v>12</v>
      </c>
      <c r="I107" s="42" t="s">
        <v>12</v>
      </c>
      <c r="J107" s="64" t="s">
        <v>12</v>
      </c>
      <c r="K107" s="42" t="s">
        <v>12</v>
      </c>
      <c r="L107" s="65" t="s">
        <v>12</v>
      </c>
      <c r="M107" s="66" t="s">
        <v>12</v>
      </c>
      <c r="N107" s="65" t="s">
        <v>12</v>
      </c>
      <c r="O107" s="42" t="s">
        <v>12</v>
      </c>
      <c r="P107" s="64" t="s">
        <v>12</v>
      </c>
      <c r="Q107" s="42" t="s">
        <v>12</v>
      </c>
      <c r="R107" s="65" t="s">
        <v>12</v>
      </c>
      <c r="S107" s="66" t="s">
        <v>12</v>
      </c>
      <c r="T107" s="65" t="s">
        <v>12</v>
      </c>
      <c r="U107" s="42" t="s">
        <v>12</v>
      </c>
      <c r="V107" s="64" t="s">
        <v>12</v>
      </c>
      <c r="W107" s="42" t="s">
        <v>12</v>
      </c>
      <c r="X107" s="65" t="s">
        <v>12</v>
      </c>
      <c r="Y107" s="66" t="s">
        <v>12</v>
      </c>
      <c r="Z107" s="65" t="s">
        <v>12</v>
      </c>
      <c r="AA107" s="42" t="s">
        <v>12</v>
      </c>
      <c r="AB107" s="64" t="s">
        <v>12</v>
      </c>
      <c r="AC107" s="42" t="s">
        <v>12</v>
      </c>
      <c r="AD107" s="67" t="s">
        <v>12</v>
      </c>
      <c r="AE107" s="66" t="s">
        <v>968</v>
      </c>
      <c r="AF107" s="64">
        <v>57</v>
      </c>
      <c r="AG107" s="68" t="s">
        <v>968</v>
      </c>
      <c r="AH107" s="64">
        <v>51</v>
      </c>
      <c r="AI107" s="42" t="s">
        <v>968</v>
      </c>
      <c r="AJ107" s="67">
        <v>49</v>
      </c>
      <c r="AK107" s="66" t="s">
        <v>968</v>
      </c>
      <c r="AL107" s="65">
        <v>52</v>
      </c>
      <c r="AM107" s="42" t="s">
        <v>968</v>
      </c>
      <c r="AN107" s="64">
        <v>51</v>
      </c>
      <c r="AO107" s="42" t="s">
        <v>968</v>
      </c>
      <c r="AP107" s="67">
        <v>54</v>
      </c>
    </row>
    <row r="108" spans="1:42" ht="20">
      <c r="A108" s="36">
        <v>83</v>
      </c>
      <c r="B108" s="54"/>
      <c r="C108" s="54"/>
      <c r="D108" s="55"/>
      <c r="E108" s="43"/>
      <c r="F108" s="56" t="s">
        <v>244</v>
      </c>
      <c r="G108" s="57" t="s">
        <v>12</v>
      </c>
      <c r="H108" s="60" t="s">
        <v>12</v>
      </c>
      <c r="I108" s="55" t="s">
        <v>12</v>
      </c>
      <c r="J108" s="59" t="s">
        <v>12</v>
      </c>
      <c r="K108" s="55" t="s">
        <v>12</v>
      </c>
      <c r="L108" s="60" t="s">
        <v>12</v>
      </c>
      <c r="M108" s="57" t="s">
        <v>12</v>
      </c>
      <c r="N108" s="60" t="s">
        <v>12</v>
      </c>
      <c r="O108" s="55" t="s">
        <v>12</v>
      </c>
      <c r="P108" s="59" t="s">
        <v>12</v>
      </c>
      <c r="Q108" s="55" t="s">
        <v>12</v>
      </c>
      <c r="R108" s="60" t="s">
        <v>12</v>
      </c>
      <c r="S108" s="57" t="s">
        <v>12</v>
      </c>
      <c r="T108" s="60" t="s">
        <v>12</v>
      </c>
      <c r="U108" s="55" t="s">
        <v>12</v>
      </c>
      <c r="V108" s="59" t="s">
        <v>12</v>
      </c>
      <c r="W108" s="55" t="s">
        <v>12</v>
      </c>
      <c r="X108" s="60" t="s">
        <v>12</v>
      </c>
      <c r="Y108" s="57" t="s">
        <v>12</v>
      </c>
      <c r="Z108" s="60" t="s">
        <v>12</v>
      </c>
      <c r="AA108" s="55" t="s">
        <v>12</v>
      </c>
      <c r="AB108" s="59" t="s">
        <v>12</v>
      </c>
      <c r="AC108" s="55" t="s">
        <v>12</v>
      </c>
      <c r="AD108" s="61" t="s">
        <v>12</v>
      </c>
      <c r="AE108" s="57" t="s">
        <v>12</v>
      </c>
      <c r="AF108" s="59" t="s">
        <v>12</v>
      </c>
      <c r="AG108" s="62" t="s">
        <v>12</v>
      </c>
      <c r="AH108" s="59" t="s">
        <v>12</v>
      </c>
      <c r="AI108" s="55" t="s">
        <v>12</v>
      </c>
      <c r="AJ108" s="61" t="s">
        <v>12</v>
      </c>
      <c r="AK108" s="57" t="s">
        <v>12</v>
      </c>
      <c r="AL108" s="60" t="s">
        <v>12</v>
      </c>
      <c r="AM108" s="55" t="s">
        <v>12</v>
      </c>
      <c r="AN108" s="59" t="s">
        <v>12</v>
      </c>
      <c r="AO108" s="55" t="s">
        <v>12</v>
      </c>
      <c r="AP108" s="61" t="s">
        <v>12</v>
      </c>
    </row>
    <row r="109" spans="1:42" ht="20">
      <c r="A109" s="36">
        <v>84</v>
      </c>
      <c r="B109" s="54">
        <v>77</v>
      </c>
      <c r="C109" s="54"/>
      <c r="D109" s="42" t="s">
        <v>245</v>
      </c>
      <c r="E109" s="43"/>
      <c r="F109" s="44" t="s">
        <v>246</v>
      </c>
      <c r="G109" s="66" t="s">
        <v>968</v>
      </c>
      <c r="H109" s="65">
        <v>74</v>
      </c>
      <c r="I109" s="42" t="s">
        <v>968</v>
      </c>
      <c r="J109" s="64">
        <v>48</v>
      </c>
      <c r="K109" s="42" t="s">
        <v>968</v>
      </c>
      <c r="L109" s="65">
        <v>41</v>
      </c>
      <c r="M109" s="66" t="s">
        <v>968</v>
      </c>
      <c r="N109" s="65">
        <v>61</v>
      </c>
      <c r="O109" s="42" t="s">
        <v>968</v>
      </c>
      <c r="P109" s="64">
        <v>56</v>
      </c>
      <c r="Q109" s="42" t="s">
        <v>968</v>
      </c>
      <c r="R109" s="65">
        <v>54</v>
      </c>
      <c r="S109" s="66" t="s">
        <v>968</v>
      </c>
      <c r="T109" s="65">
        <v>57</v>
      </c>
      <c r="U109" s="42" t="s">
        <v>968</v>
      </c>
      <c r="V109" s="64">
        <v>56</v>
      </c>
      <c r="W109" s="42" t="s">
        <v>968</v>
      </c>
      <c r="X109" s="65">
        <v>59</v>
      </c>
      <c r="Y109" s="66" t="s">
        <v>968</v>
      </c>
      <c r="Z109" s="65">
        <v>57</v>
      </c>
      <c r="AA109" s="42" t="s">
        <v>968</v>
      </c>
      <c r="AB109" s="64">
        <v>49</v>
      </c>
      <c r="AC109" s="42" t="s">
        <v>968</v>
      </c>
      <c r="AD109" s="67">
        <v>41</v>
      </c>
      <c r="AE109" s="66" t="s">
        <v>968</v>
      </c>
      <c r="AF109" s="64">
        <v>70</v>
      </c>
      <c r="AG109" s="68" t="s">
        <v>968</v>
      </c>
      <c r="AH109" s="64">
        <v>64</v>
      </c>
      <c r="AI109" s="42" t="s">
        <v>968</v>
      </c>
      <c r="AJ109" s="67">
        <v>62</v>
      </c>
      <c r="AK109" s="66" t="s">
        <v>968</v>
      </c>
      <c r="AL109" s="65">
        <v>65</v>
      </c>
      <c r="AM109" s="42" t="s">
        <v>968</v>
      </c>
      <c r="AN109" s="64">
        <v>64</v>
      </c>
      <c r="AO109" s="42" t="s">
        <v>968</v>
      </c>
      <c r="AP109" s="67">
        <v>67</v>
      </c>
    </row>
    <row r="110" spans="1:42" ht="20">
      <c r="A110" s="36">
        <v>85</v>
      </c>
      <c r="B110" s="54">
        <v>78</v>
      </c>
      <c r="C110" s="54"/>
      <c r="D110" s="42" t="s">
        <v>245</v>
      </c>
      <c r="E110" s="43"/>
      <c r="F110" s="44" t="s">
        <v>248</v>
      </c>
      <c r="G110" s="42" t="s">
        <v>968</v>
      </c>
      <c r="H110" s="65">
        <v>75</v>
      </c>
      <c r="I110" s="42" t="s">
        <v>968</v>
      </c>
      <c r="J110" s="64">
        <v>49</v>
      </c>
      <c r="K110" s="42" t="s">
        <v>968</v>
      </c>
      <c r="L110" s="65">
        <v>42</v>
      </c>
      <c r="M110" s="66" t="s">
        <v>968</v>
      </c>
      <c r="N110" s="65">
        <v>62</v>
      </c>
      <c r="O110" s="42" t="s">
        <v>968</v>
      </c>
      <c r="P110" s="64">
        <v>57</v>
      </c>
      <c r="Q110" s="42" t="s">
        <v>968</v>
      </c>
      <c r="R110" s="65">
        <v>55</v>
      </c>
      <c r="S110" s="66" t="s">
        <v>968</v>
      </c>
      <c r="T110" s="65">
        <v>58</v>
      </c>
      <c r="U110" s="42" t="s">
        <v>968</v>
      </c>
      <c r="V110" s="64">
        <v>57</v>
      </c>
      <c r="W110" s="42" t="s">
        <v>968</v>
      </c>
      <c r="X110" s="65">
        <v>60</v>
      </c>
      <c r="Y110" s="42" t="s">
        <v>968</v>
      </c>
      <c r="Z110" s="64">
        <v>58</v>
      </c>
      <c r="AA110" s="42" t="s">
        <v>968</v>
      </c>
      <c r="AB110" s="64">
        <v>50</v>
      </c>
      <c r="AC110" s="42" t="s">
        <v>968</v>
      </c>
      <c r="AD110" s="67">
        <v>42</v>
      </c>
      <c r="AE110" s="66" t="s">
        <v>968</v>
      </c>
      <c r="AF110" s="64">
        <v>71</v>
      </c>
      <c r="AG110" s="68" t="s">
        <v>968</v>
      </c>
      <c r="AH110" s="64">
        <v>65</v>
      </c>
      <c r="AI110" s="42" t="s">
        <v>968</v>
      </c>
      <c r="AJ110" s="67">
        <v>63</v>
      </c>
      <c r="AK110" s="66" t="s">
        <v>968</v>
      </c>
      <c r="AL110" s="65">
        <v>66</v>
      </c>
      <c r="AM110" s="42" t="s">
        <v>968</v>
      </c>
      <c r="AN110" s="64">
        <v>65</v>
      </c>
      <c r="AO110" s="42" t="s">
        <v>968</v>
      </c>
      <c r="AP110" s="67">
        <v>68</v>
      </c>
    </row>
    <row r="111" spans="1:42" ht="20">
      <c r="A111" s="36">
        <v>86</v>
      </c>
      <c r="B111" s="54">
        <v>79</v>
      </c>
      <c r="C111" s="54"/>
      <c r="D111" s="42" t="s">
        <v>245</v>
      </c>
      <c r="E111" s="43"/>
      <c r="F111" s="44" t="s">
        <v>250</v>
      </c>
      <c r="G111" s="42" t="s">
        <v>968</v>
      </c>
      <c r="H111" s="65">
        <v>76</v>
      </c>
      <c r="I111" s="42" t="s">
        <v>968</v>
      </c>
      <c r="J111" s="64">
        <v>50</v>
      </c>
      <c r="K111" s="81" t="s">
        <v>12</v>
      </c>
      <c r="L111" s="82" t="s">
        <v>12</v>
      </c>
      <c r="M111" s="66" t="s">
        <v>968</v>
      </c>
      <c r="N111" s="65">
        <v>63</v>
      </c>
      <c r="O111" s="42" t="s">
        <v>968</v>
      </c>
      <c r="P111" s="64">
        <v>58</v>
      </c>
      <c r="Q111" s="81" t="s">
        <v>12</v>
      </c>
      <c r="R111" s="82" t="s">
        <v>12</v>
      </c>
      <c r="S111" s="66" t="s">
        <v>968</v>
      </c>
      <c r="T111" s="65">
        <v>59</v>
      </c>
      <c r="U111" s="42" t="s">
        <v>968</v>
      </c>
      <c r="V111" s="64">
        <v>58</v>
      </c>
      <c r="W111" s="81" t="s">
        <v>12</v>
      </c>
      <c r="X111" s="82" t="s">
        <v>12</v>
      </c>
      <c r="Y111" s="42" t="s">
        <v>968</v>
      </c>
      <c r="Z111" s="64">
        <v>59</v>
      </c>
      <c r="AA111" s="42" t="s">
        <v>968</v>
      </c>
      <c r="AB111" s="64">
        <v>51</v>
      </c>
      <c r="AC111" s="81" t="s">
        <v>12</v>
      </c>
      <c r="AD111" s="94" t="s">
        <v>12</v>
      </c>
      <c r="AE111" s="66" t="s">
        <v>968</v>
      </c>
      <c r="AF111" s="64">
        <v>72</v>
      </c>
      <c r="AG111" s="68" t="s">
        <v>968</v>
      </c>
      <c r="AH111" s="64">
        <v>66</v>
      </c>
      <c r="AI111" s="81" t="s">
        <v>12</v>
      </c>
      <c r="AJ111" s="94" t="s">
        <v>12</v>
      </c>
      <c r="AK111" s="66" t="s">
        <v>968</v>
      </c>
      <c r="AL111" s="65">
        <v>67</v>
      </c>
      <c r="AM111" s="42" t="s">
        <v>968</v>
      </c>
      <c r="AN111" s="64">
        <v>66</v>
      </c>
      <c r="AO111" s="81" t="s">
        <v>12</v>
      </c>
      <c r="AP111" s="94" t="s">
        <v>12</v>
      </c>
    </row>
    <row r="112" spans="1:42" ht="20">
      <c r="A112" s="36">
        <v>87</v>
      </c>
      <c r="B112" s="54">
        <v>80</v>
      </c>
      <c r="C112" s="54"/>
      <c r="D112" s="42" t="s">
        <v>245</v>
      </c>
      <c r="E112" s="43"/>
      <c r="F112" s="44" t="s">
        <v>252</v>
      </c>
      <c r="G112" s="42" t="s">
        <v>968</v>
      </c>
      <c r="H112" s="65">
        <v>77</v>
      </c>
      <c r="I112" s="42" t="s">
        <v>968</v>
      </c>
      <c r="J112" s="64">
        <v>51</v>
      </c>
      <c r="K112" s="42" t="s">
        <v>968</v>
      </c>
      <c r="L112" s="65">
        <v>44</v>
      </c>
      <c r="M112" s="66" t="s">
        <v>968</v>
      </c>
      <c r="N112" s="65">
        <v>64</v>
      </c>
      <c r="O112" s="42" t="s">
        <v>968</v>
      </c>
      <c r="P112" s="64">
        <v>59</v>
      </c>
      <c r="Q112" s="42" t="s">
        <v>968</v>
      </c>
      <c r="R112" s="65">
        <v>57</v>
      </c>
      <c r="S112" s="66" t="s">
        <v>968</v>
      </c>
      <c r="T112" s="65">
        <v>60</v>
      </c>
      <c r="U112" s="42" t="s">
        <v>968</v>
      </c>
      <c r="V112" s="64">
        <v>59</v>
      </c>
      <c r="W112" s="42" t="s">
        <v>968</v>
      </c>
      <c r="X112" s="65">
        <v>62</v>
      </c>
      <c r="Y112" s="42" t="s">
        <v>968</v>
      </c>
      <c r="Z112" s="64">
        <v>60</v>
      </c>
      <c r="AA112" s="42" t="s">
        <v>968</v>
      </c>
      <c r="AB112" s="64">
        <v>52</v>
      </c>
      <c r="AC112" s="42" t="s">
        <v>968</v>
      </c>
      <c r="AD112" s="67">
        <v>44</v>
      </c>
      <c r="AE112" s="66" t="s">
        <v>968</v>
      </c>
      <c r="AF112" s="64">
        <v>73</v>
      </c>
      <c r="AG112" s="68" t="s">
        <v>968</v>
      </c>
      <c r="AH112" s="64">
        <v>67</v>
      </c>
      <c r="AI112" s="42" t="s">
        <v>968</v>
      </c>
      <c r="AJ112" s="67">
        <v>65</v>
      </c>
      <c r="AK112" s="66" t="s">
        <v>968</v>
      </c>
      <c r="AL112" s="65">
        <v>68</v>
      </c>
      <c r="AM112" s="42" t="s">
        <v>968</v>
      </c>
      <c r="AN112" s="64">
        <v>67</v>
      </c>
      <c r="AO112" s="42" t="s">
        <v>968</v>
      </c>
      <c r="AP112" s="67">
        <v>70</v>
      </c>
    </row>
    <row r="113" spans="1:42" ht="20">
      <c r="A113" s="36">
        <v>88</v>
      </c>
      <c r="B113" s="54">
        <v>81</v>
      </c>
      <c r="C113" s="54"/>
      <c r="D113" s="42" t="s">
        <v>245</v>
      </c>
      <c r="E113" s="43"/>
      <c r="F113" s="44" t="s">
        <v>254</v>
      </c>
      <c r="G113" s="42" t="s">
        <v>968</v>
      </c>
      <c r="H113" s="65">
        <v>78</v>
      </c>
      <c r="I113" s="42" t="s">
        <v>968</v>
      </c>
      <c r="J113" s="64">
        <v>52</v>
      </c>
      <c r="K113" s="42" t="s">
        <v>968</v>
      </c>
      <c r="L113" s="65">
        <v>45</v>
      </c>
      <c r="M113" s="66" t="s">
        <v>968</v>
      </c>
      <c r="N113" s="65">
        <v>65</v>
      </c>
      <c r="O113" s="42" t="s">
        <v>968</v>
      </c>
      <c r="P113" s="64">
        <v>60</v>
      </c>
      <c r="Q113" s="42" t="s">
        <v>968</v>
      </c>
      <c r="R113" s="65">
        <v>58</v>
      </c>
      <c r="S113" s="66" t="s">
        <v>968</v>
      </c>
      <c r="T113" s="65">
        <v>61</v>
      </c>
      <c r="U113" s="42" t="s">
        <v>968</v>
      </c>
      <c r="V113" s="64">
        <v>60</v>
      </c>
      <c r="W113" s="42" t="s">
        <v>968</v>
      </c>
      <c r="X113" s="65">
        <v>63</v>
      </c>
      <c r="Y113" s="42" t="s">
        <v>968</v>
      </c>
      <c r="Z113" s="64">
        <v>61</v>
      </c>
      <c r="AA113" s="42" t="s">
        <v>968</v>
      </c>
      <c r="AB113" s="64">
        <v>53</v>
      </c>
      <c r="AC113" s="42" t="s">
        <v>968</v>
      </c>
      <c r="AD113" s="67">
        <v>45</v>
      </c>
      <c r="AE113" s="66" t="s">
        <v>968</v>
      </c>
      <c r="AF113" s="64">
        <v>74</v>
      </c>
      <c r="AG113" s="68" t="s">
        <v>968</v>
      </c>
      <c r="AH113" s="64">
        <v>68</v>
      </c>
      <c r="AI113" s="42" t="s">
        <v>968</v>
      </c>
      <c r="AJ113" s="67">
        <v>66</v>
      </c>
      <c r="AK113" s="66" t="s">
        <v>968</v>
      </c>
      <c r="AL113" s="65">
        <v>69</v>
      </c>
      <c r="AM113" s="42" t="s">
        <v>968</v>
      </c>
      <c r="AN113" s="64">
        <v>68</v>
      </c>
      <c r="AO113" s="42" t="s">
        <v>968</v>
      </c>
      <c r="AP113" s="67">
        <v>71</v>
      </c>
    </row>
    <row r="114" spans="1:42" ht="20">
      <c r="A114" s="36">
        <v>89</v>
      </c>
      <c r="B114" s="54">
        <v>82</v>
      </c>
      <c r="C114" s="54"/>
      <c r="D114" s="42" t="s">
        <v>245</v>
      </c>
      <c r="E114" s="43"/>
      <c r="F114" s="44" t="s">
        <v>256</v>
      </c>
      <c r="G114" s="42" t="s">
        <v>968</v>
      </c>
      <c r="H114" s="65">
        <v>79</v>
      </c>
      <c r="I114" s="42" t="s">
        <v>968</v>
      </c>
      <c r="J114" s="64">
        <v>53</v>
      </c>
      <c r="K114" s="81" t="s">
        <v>12</v>
      </c>
      <c r="L114" s="82" t="s">
        <v>12</v>
      </c>
      <c r="M114" s="66" t="s">
        <v>968</v>
      </c>
      <c r="N114" s="65">
        <v>66</v>
      </c>
      <c r="O114" s="42" t="s">
        <v>968</v>
      </c>
      <c r="P114" s="64">
        <v>61</v>
      </c>
      <c r="Q114" s="81" t="s">
        <v>12</v>
      </c>
      <c r="R114" s="82" t="s">
        <v>12</v>
      </c>
      <c r="S114" s="66" t="s">
        <v>968</v>
      </c>
      <c r="T114" s="65">
        <v>62</v>
      </c>
      <c r="U114" s="42" t="s">
        <v>968</v>
      </c>
      <c r="V114" s="64">
        <v>61</v>
      </c>
      <c r="W114" s="81" t="s">
        <v>12</v>
      </c>
      <c r="X114" s="82" t="s">
        <v>12</v>
      </c>
      <c r="Y114" s="42" t="s">
        <v>968</v>
      </c>
      <c r="Z114" s="64">
        <v>62</v>
      </c>
      <c r="AA114" s="42" t="s">
        <v>968</v>
      </c>
      <c r="AB114" s="64">
        <v>54</v>
      </c>
      <c r="AC114" s="81" t="s">
        <v>12</v>
      </c>
      <c r="AD114" s="94" t="s">
        <v>12</v>
      </c>
      <c r="AE114" s="66" t="s">
        <v>968</v>
      </c>
      <c r="AF114" s="64">
        <v>75</v>
      </c>
      <c r="AG114" s="68" t="s">
        <v>968</v>
      </c>
      <c r="AH114" s="64">
        <v>69</v>
      </c>
      <c r="AI114" s="81" t="s">
        <v>12</v>
      </c>
      <c r="AJ114" s="94" t="s">
        <v>12</v>
      </c>
      <c r="AK114" s="66" t="s">
        <v>968</v>
      </c>
      <c r="AL114" s="65">
        <v>70</v>
      </c>
      <c r="AM114" s="42" t="s">
        <v>968</v>
      </c>
      <c r="AN114" s="64">
        <v>69</v>
      </c>
      <c r="AO114" s="81" t="s">
        <v>12</v>
      </c>
      <c r="AP114" s="94" t="s">
        <v>12</v>
      </c>
    </row>
    <row r="115" spans="1:42" ht="20">
      <c r="A115" s="36">
        <v>90</v>
      </c>
      <c r="B115" s="54">
        <v>83</v>
      </c>
      <c r="C115" s="54"/>
      <c r="D115" s="42" t="s">
        <v>245</v>
      </c>
      <c r="E115" s="43"/>
      <c r="F115" s="44" t="s">
        <v>258</v>
      </c>
      <c r="G115" s="42" t="s">
        <v>968</v>
      </c>
      <c r="H115" s="65">
        <v>80</v>
      </c>
      <c r="I115" s="42" t="s">
        <v>968</v>
      </c>
      <c r="J115" s="64">
        <v>54</v>
      </c>
      <c r="K115" s="81" t="s">
        <v>12</v>
      </c>
      <c r="L115" s="82" t="s">
        <v>12</v>
      </c>
      <c r="M115" s="66" t="s">
        <v>968</v>
      </c>
      <c r="N115" s="65">
        <v>67</v>
      </c>
      <c r="O115" s="42" t="s">
        <v>968</v>
      </c>
      <c r="P115" s="64">
        <v>62</v>
      </c>
      <c r="Q115" s="81" t="s">
        <v>12</v>
      </c>
      <c r="R115" s="82" t="s">
        <v>12</v>
      </c>
      <c r="S115" s="66" t="s">
        <v>968</v>
      </c>
      <c r="T115" s="65">
        <v>63</v>
      </c>
      <c r="U115" s="42" t="s">
        <v>968</v>
      </c>
      <c r="V115" s="64">
        <v>62</v>
      </c>
      <c r="W115" s="81" t="s">
        <v>12</v>
      </c>
      <c r="X115" s="82" t="s">
        <v>12</v>
      </c>
      <c r="Y115" s="42" t="s">
        <v>968</v>
      </c>
      <c r="Z115" s="64">
        <v>63</v>
      </c>
      <c r="AA115" s="42" t="s">
        <v>968</v>
      </c>
      <c r="AB115" s="64">
        <v>55</v>
      </c>
      <c r="AC115" s="81" t="s">
        <v>12</v>
      </c>
      <c r="AD115" s="94" t="s">
        <v>12</v>
      </c>
      <c r="AE115" s="66" t="s">
        <v>968</v>
      </c>
      <c r="AF115" s="64">
        <v>76</v>
      </c>
      <c r="AG115" s="68" t="s">
        <v>968</v>
      </c>
      <c r="AH115" s="64">
        <v>70</v>
      </c>
      <c r="AI115" s="81" t="s">
        <v>12</v>
      </c>
      <c r="AJ115" s="94" t="s">
        <v>12</v>
      </c>
      <c r="AK115" s="66" t="s">
        <v>968</v>
      </c>
      <c r="AL115" s="65">
        <v>71</v>
      </c>
      <c r="AM115" s="42" t="s">
        <v>968</v>
      </c>
      <c r="AN115" s="64">
        <v>70</v>
      </c>
      <c r="AO115" s="81" t="s">
        <v>12</v>
      </c>
      <c r="AP115" s="94" t="s">
        <v>12</v>
      </c>
    </row>
    <row r="116" spans="1:42" ht="20">
      <c r="A116" s="36">
        <v>91</v>
      </c>
      <c r="B116" s="54"/>
      <c r="C116" s="54"/>
      <c r="D116" s="42"/>
      <c r="E116" s="43"/>
      <c r="F116" s="44" t="s">
        <v>260</v>
      </c>
      <c r="G116" s="42" t="s">
        <v>12</v>
      </c>
      <c r="H116" s="65" t="s">
        <v>12</v>
      </c>
      <c r="I116" s="42" t="s">
        <v>12</v>
      </c>
      <c r="J116" s="64" t="s">
        <v>12</v>
      </c>
      <c r="K116" s="42" t="s">
        <v>968</v>
      </c>
      <c r="L116" s="96">
        <v>43</v>
      </c>
      <c r="M116" s="66" t="s">
        <v>12</v>
      </c>
      <c r="N116" s="65" t="s">
        <v>12</v>
      </c>
      <c r="O116" s="42" t="s">
        <v>12</v>
      </c>
      <c r="P116" s="64" t="s">
        <v>12</v>
      </c>
      <c r="Q116" s="42" t="s">
        <v>968</v>
      </c>
      <c r="R116" s="96">
        <v>56</v>
      </c>
      <c r="S116" s="66" t="s">
        <v>12</v>
      </c>
      <c r="T116" s="65" t="s">
        <v>12</v>
      </c>
      <c r="U116" s="42" t="s">
        <v>12</v>
      </c>
      <c r="V116" s="64" t="s">
        <v>12</v>
      </c>
      <c r="W116" s="42" t="s">
        <v>968</v>
      </c>
      <c r="X116" s="96">
        <v>61</v>
      </c>
      <c r="Y116" s="42" t="s">
        <v>12</v>
      </c>
      <c r="Z116" s="64" t="s">
        <v>12</v>
      </c>
      <c r="AA116" s="42" t="s">
        <v>12</v>
      </c>
      <c r="AB116" s="64" t="s">
        <v>12</v>
      </c>
      <c r="AC116" s="42" t="s">
        <v>968</v>
      </c>
      <c r="AD116" s="97">
        <v>43</v>
      </c>
      <c r="AE116" s="66" t="s">
        <v>12</v>
      </c>
      <c r="AF116" s="64" t="s">
        <v>12</v>
      </c>
      <c r="AG116" s="68" t="s">
        <v>12</v>
      </c>
      <c r="AH116" s="64" t="s">
        <v>12</v>
      </c>
      <c r="AI116" s="42" t="s">
        <v>968</v>
      </c>
      <c r="AJ116" s="97">
        <v>64</v>
      </c>
      <c r="AK116" s="66" t="s">
        <v>12</v>
      </c>
      <c r="AL116" s="65" t="s">
        <v>12</v>
      </c>
      <c r="AM116" s="42" t="s">
        <v>12</v>
      </c>
      <c r="AN116" s="64" t="s">
        <v>12</v>
      </c>
      <c r="AO116" s="42" t="s">
        <v>968</v>
      </c>
      <c r="AP116" s="97">
        <v>69</v>
      </c>
    </row>
    <row r="117" spans="1:42" ht="20">
      <c r="A117" s="36">
        <v>92</v>
      </c>
      <c r="B117" s="54"/>
      <c r="C117" s="54"/>
      <c r="D117" s="55"/>
      <c r="E117" s="43"/>
      <c r="F117" s="56" t="s">
        <v>261</v>
      </c>
      <c r="G117" s="99" t="s">
        <v>12</v>
      </c>
      <c r="H117" s="100" t="s">
        <v>12</v>
      </c>
      <c r="I117" s="99" t="s">
        <v>968</v>
      </c>
      <c r="J117" s="101" t="s">
        <v>12</v>
      </c>
      <c r="K117" s="99" t="s">
        <v>12</v>
      </c>
      <c r="L117" s="100" t="s">
        <v>12</v>
      </c>
      <c r="M117" s="102" t="s">
        <v>12</v>
      </c>
      <c r="N117" s="100" t="s">
        <v>12</v>
      </c>
      <c r="O117" s="99" t="s">
        <v>968</v>
      </c>
      <c r="P117" s="101" t="s">
        <v>12</v>
      </c>
      <c r="Q117" s="99" t="s">
        <v>12</v>
      </c>
      <c r="R117" s="100" t="s">
        <v>12</v>
      </c>
      <c r="S117" s="102" t="s">
        <v>12</v>
      </c>
      <c r="T117" s="100" t="s">
        <v>12</v>
      </c>
      <c r="U117" s="99" t="s">
        <v>968</v>
      </c>
      <c r="V117" s="101" t="s">
        <v>12</v>
      </c>
      <c r="W117" s="99" t="s">
        <v>12</v>
      </c>
      <c r="X117" s="100" t="s">
        <v>12</v>
      </c>
      <c r="Y117" s="99" t="s">
        <v>12</v>
      </c>
      <c r="Z117" s="101" t="s">
        <v>12</v>
      </c>
      <c r="AA117" s="99" t="s">
        <v>968</v>
      </c>
      <c r="AB117" s="101" t="s">
        <v>12</v>
      </c>
      <c r="AC117" s="99" t="s">
        <v>12</v>
      </c>
      <c r="AD117" s="103" t="s">
        <v>12</v>
      </c>
      <c r="AE117" s="102" t="s">
        <v>12</v>
      </c>
      <c r="AF117" s="101" t="s">
        <v>12</v>
      </c>
      <c r="AG117" s="104" t="s">
        <v>968</v>
      </c>
      <c r="AH117" s="101" t="s">
        <v>12</v>
      </c>
      <c r="AI117" s="99" t="s">
        <v>12</v>
      </c>
      <c r="AJ117" s="103" t="s">
        <v>12</v>
      </c>
      <c r="AK117" s="102" t="s">
        <v>12</v>
      </c>
      <c r="AL117" s="100" t="s">
        <v>12</v>
      </c>
      <c r="AM117" s="99" t="s">
        <v>968</v>
      </c>
      <c r="AN117" s="101" t="s">
        <v>12</v>
      </c>
      <c r="AO117" s="99" t="s">
        <v>12</v>
      </c>
      <c r="AP117" s="103" t="s">
        <v>12</v>
      </c>
    </row>
    <row r="118" spans="1:42" ht="20">
      <c r="A118" s="36">
        <v>102</v>
      </c>
      <c r="B118" s="54">
        <v>93</v>
      </c>
      <c r="C118" s="54"/>
      <c r="D118" s="98" t="s">
        <v>37</v>
      </c>
      <c r="E118" s="43"/>
      <c r="F118" s="44" t="s">
        <v>38</v>
      </c>
      <c r="G118" s="42" t="s">
        <v>12</v>
      </c>
      <c r="H118" s="65" t="s">
        <v>12</v>
      </c>
      <c r="I118" s="42" t="s">
        <v>12</v>
      </c>
      <c r="J118" s="64" t="s">
        <v>12</v>
      </c>
      <c r="K118" s="42" t="s">
        <v>12</v>
      </c>
      <c r="L118" s="65" t="s">
        <v>12</v>
      </c>
      <c r="M118" s="66" t="s">
        <v>12</v>
      </c>
      <c r="N118" s="65" t="s">
        <v>12</v>
      </c>
      <c r="O118" s="42" t="s">
        <v>12</v>
      </c>
      <c r="P118" s="64" t="s">
        <v>12</v>
      </c>
      <c r="Q118" s="42" t="s">
        <v>12</v>
      </c>
      <c r="R118" s="65" t="s">
        <v>12</v>
      </c>
      <c r="S118" s="66" t="s">
        <v>12</v>
      </c>
      <c r="T118" s="65" t="s">
        <v>12</v>
      </c>
      <c r="U118" s="42" t="s">
        <v>12</v>
      </c>
      <c r="V118" s="64" t="s">
        <v>12</v>
      </c>
      <c r="W118" s="42" t="s">
        <v>12</v>
      </c>
      <c r="X118" s="65" t="s">
        <v>12</v>
      </c>
      <c r="Y118" s="42" t="s">
        <v>12</v>
      </c>
      <c r="Z118" s="64" t="s">
        <v>12</v>
      </c>
      <c r="AA118" s="42" t="s">
        <v>12</v>
      </c>
      <c r="AB118" s="64" t="s">
        <v>12</v>
      </c>
      <c r="AC118" s="42" t="s">
        <v>12</v>
      </c>
      <c r="AD118" s="67" t="s">
        <v>12</v>
      </c>
      <c r="AE118" s="66" t="s">
        <v>968</v>
      </c>
      <c r="AF118" s="64">
        <v>85</v>
      </c>
      <c r="AG118" s="68" t="s">
        <v>968</v>
      </c>
      <c r="AH118" s="64">
        <v>79</v>
      </c>
      <c r="AI118" s="42" t="s">
        <v>968</v>
      </c>
      <c r="AJ118" s="67">
        <v>75</v>
      </c>
      <c r="AK118" s="66" t="s">
        <v>968</v>
      </c>
      <c r="AL118" s="65">
        <v>80</v>
      </c>
      <c r="AM118" s="42" t="s">
        <v>968</v>
      </c>
      <c r="AN118" s="64">
        <v>79</v>
      </c>
      <c r="AO118" s="42" t="s">
        <v>968</v>
      </c>
      <c r="AP118" s="67">
        <v>80</v>
      </c>
    </row>
    <row r="119" spans="1:42" ht="20">
      <c r="A119" s="36">
        <v>103</v>
      </c>
      <c r="B119" s="54">
        <v>94</v>
      </c>
      <c r="C119" s="54"/>
      <c r="D119" s="98" t="s">
        <v>37</v>
      </c>
      <c r="E119" s="43"/>
      <c r="F119" s="44" t="s">
        <v>41</v>
      </c>
      <c r="G119" s="42" t="s">
        <v>12</v>
      </c>
      <c r="H119" s="65" t="s">
        <v>12</v>
      </c>
      <c r="I119" s="42" t="s">
        <v>12</v>
      </c>
      <c r="J119" s="64" t="s">
        <v>12</v>
      </c>
      <c r="K119" s="42" t="s">
        <v>12</v>
      </c>
      <c r="L119" s="65" t="s">
        <v>12</v>
      </c>
      <c r="M119" s="66" t="s">
        <v>12</v>
      </c>
      <c r="N119" s="65" t="s">
        <v>12</v>
      </c>
      <c r="O119" s="42" t="s">
        <v>12</v>
      </c>
      <c r="P119" s="64" t="s">
        <v>12</v>
      </c>
      <c r="Q119" s="42" t="s">
        <v>12</v>
      </c>
      <c r="R119" s="65" t="s">
        <v>12</v>
      </c>
      <c r="S119" s="66" t="s">
        <v>12</v>
      </c>
      <c r="T119" s="65" t="s">
        <v>12</v>
      </c>
      <c r="U119" s="42" t="s">
        <v>12</v>
      </c>
      <c r="V119" s="64" t="s">
        <v>12</v>
      </c>
      <c r="W119" s="42" t="s">
        <v>12</v>
      </c>
      <c r="X119" s="65" t="s">
        <v>12</v>
      </c>
      <c r="Y119" s="42" t="s">
        <v>12</v>
      </c>
      <c r="Z119" s="64" t="s">
        <v>12</v>
      </c>
      <c r="AA119" s="42" t="s">
        <v>12</v>
      </c>
      <c r="AB119" s="64" t="s">
        <v>12</v>
      </c>
      <c r="AC119" s="42" t="s">
        <v>12</v>
      </c>
      <c r="AD119" s="67" t="s">
        <v>12</v>
      </c>
      <c r="AE119" s="66" t="s">
        <v>968</v>
      </c>
      <c r="AF119" s="64">
        <v>86</v>
      </c>
      <c r="AG119" s="68" t="s">
        <v>968</v>
      </c>
      <c r="AH119" s="64">
        <v>80</v>
      </c>
      <c r="AI119" s="42" t="s">
        <v>968</v>
      </c>
      <c r="AJ119" s="67">
        <v>76</v>
      </c>
      <c r="AK119" s="66" t="s">
        <v>968</v>
      </c>
      <c r="AL119" s="65">
        <v>81</v>
      </c>
      <c r="AM119" s="42" t="s">
        <v>968</v>
      </c>
      <c r="AN119" s="64">
        <v>80</v>
      </c>
      <c r="AO119" s="42" t="s">
        <v>968</v>
      </c>
      <c r="AP119" s="67">
        <v>81</v>
      </c>
    </row>
    <row r="120" spans="1:42" ht="20">
      <c r="A120" s="36">
        <v>104</v>
      </c>
      <c r="B120" s="54">
        <v>95</v>
      </c>
      <c r="C120" s="54"/>
      <c r="D120" s="98" t="s">
        <v>37</v>
      </c>
      <c r="E120" s="43"/>
      <c r="F120" s="44" t="s">
        <v>43</v>
      </c>
      <c r="G120" s="42" t="s">
        <v>12</v>
      </c>
      <c r="H120" s="65" t="s">
        <v>12</v>
      </c>
      <c r="I120" s="42" t="s">
        <v>12</v>
      </c>
      <c r="J120" s="64" t="s">
        <v>12</v>
      </c>
      <c r="K120" s="42" t="s">
        <v>12</v>
      </c>
      <c r="L120" s="65" t="s">
        <v>12</v>
      </c>
      <c r="M120" s="66" t="s">
        <v>12</v>
      </c>
      <c r="N120" s="65" t="s">
        <v>12</v>
      </c>
      <c r="O120" s="42" t="s">
        <v>12</v>
      </c>
      <c r="P120" s="64" t="s">
        <v>12</v>
      </c>
      <c r="Q120" s="42" t="s">
        <v>12</v>
      </c>
      <c r="R120" s="65" t="s">
        <v>12</v>
      </c>
      <c r="S120" s="66" t="s">
        <v>12</v>
      </c>
      <c r="T120" s="65" t="s">
        <v>12</v>
      </c>
      <c r="U120" s="42" t="s">
        <v>12</v>
      </c>
      <c r="V120" s="64" t="s">
        <v>12</v>
      </c>
      <c r="W120" s="42" t="s">
        <v>12</v>
      </c>
      <c r="X120" s="65" t="s">
        <v>12</v>
      </c>
      <c r="Y120" s="42" t="s">
        <v>12</v>
      </c>
      <c r="Z120" s="64" t="s">
        <v>12</v>
      </c>
      <c r="AA120" s="42" t="s">
        <v>12</v>
      </c>
      <c r="AB120" s="64" t="s">
        <v>12</v>
      </c>
      <c r="AC120" s="42" t="s">
        <v>12</v>
      </c>
      <c r="AD120" s="67" t="s">
        <v>12</v>
      </c>
      <c r="AE120" s="66" t="s">
        <v>968</v>
      </c>
      <c r="AF120" s="64">
        <v>87</v>
      </c>
      <c r="AG120" s="68" t="s">
        <v>968</v>
      </c>
      <c r="AH120" s="64">
        <v>81</v>
      </c>
      <c r="AI120" s="42" t="s">
        <v>968</v>
      </c>
      <c r="AJ120" s="67">
        <v>77</v>
      </c>
      <c r="AK120" s="66" t="s">
        <v>968</v>
      </c>
      <c r="AL120" s="65">
        <v>82</v>
      </c>
      <c r="AM120" s="42" t="s">
        <v>968</v>
      </c>
      <c r="AN120" s="64">
        <v>81</v>
      </c>
      <c r="AO120" s="42" t="s">
        <v>968</v>
      </c>
      <c r="AP120" s="67">
        <v>82</v>
      </c>
    </row>
    <row r="121" spans="1:42" ht="20">
      <c r="A121" s="36">
        <v>105</v>
      </c>
      <c r="B121" s="54"/>
      <c r="C121" s="54"/>
      <c r="D121" s="55"/>
      <c r="E121" s="43"/>
      <c r="F121" s="56" t="s">
        <v>262</v>
      </c>
      <c r="G121" s="55" t="s">
        <v>12</v>
      </c>
      <c r="H121" s="60" t="s">
        <v>12</v>
      </c>
      <c r="I121" s="55" t="s">
        <v>12</v>
      </c>
      <c r="J121" s="59" t="s">
        <v>12</v>
      </c>
      <c r="K121" s="55" t="s">
        <v>12</v>
      </c>
      <c r="L121" s="60" t="s">
        <v>12</v>
      </c>
      <c r="M121" s="57" t="s">
        <v>12</v>
      </c>
      <c r="N121" s="60" t="s">
        <v>12</v>
      </c>
      <c r="O121" s="55" t="s">
        <v>12</v>
      </c>
      <c r="P121" s="59" t="s">
        <v>12</v>
      </c>
      <c r="Q121" s="55" t="s">
        <v>12</v>
      </c>
      <c r="R121" s="60" t="s">
        <v>12</v>
      </c>
      <c r="S121" s="57" t="s">
        <v>12</v>
      </c>
      <c r="T121" s="60" t="s">
        <v>12</v>
      </c>
      <c r="U121" s="55" t="s">
        <v>12</v>
      </c>
      <c r="V121" s="59" t="s">
        <v>12</v>
      </c>
      <c r="W121" s="55" t="s">
        <v>12</v>
      </c>
      <c r="X121" s="60" t="s">
        <v>12</v>
      </c>
      <c r="Y121" s="55" t="s">
        <v>12</v>
      </c>
      <c r="Z121" s="59" t="s">
        <v>12</v>
      </c>
      <c r="AA121" s="55" t="s">
        <v>12</v>
      </c>
      <c r="AB121" s="59" t="s">
        <v>12</v>
      </c>
      <c r="AC121" s="55" t="s">
        <v>12</v>
      </c>
      <c r="AD121" s="61" t="s">
        <v>12</v>
      </c>
      <c r="AE121" s="57" t="s">
        <v>12</v>
      </c>
      <c r="AF121" s="59" t="s">
        <v>12</v>
      </c>
      <c r="AG121" s="62" t="s">
        <v>12</v>
      </c>
      <c r="AH121" s="59" t="s">
        <v>12</v>
      </c>
      <c r="AI121" s="55" t="s">
        <v>12</v>
      </c>
      <c r="AJ121" s="61" t="s">
        <v>12</v>
      </c>
      <c r="AK121" s="57" t="s">
        <v>12</v>
      </c>
      <c r="AL121" s="60" t="s">
        <v>12</v>
      </c>
      <c r="AM121" s="55" t="s">
        <v>12</v>
      </c>
      <c r="AN121" s="59" t="s">
        <v>12</v>
      </c>
      <c r="AO121" s="55" t="s">
        <v>12</v>
      </c>
      <c r="AP121" s="61" t="s">
        <v>12</v>
      </c>
    </row>
    <row r="122" spans="1:42" ht="20">
      <c r="A122" s="36">
        <v>106</v>
      </c>
      <c r="B122" s="54">
        <v>96</v>
      </c>
      <c r="C122" s="54"/>
      <c r="D122" s="42" t="s">
        <v>263</v>
      </c>
      <c r="E122" s="43"/>
      <c r="F122" s="44" t="s">
        <v>264</v>
      </c>
      <c r="G122" s="42" t="s">
        <v>968</v>
      </c>
      <c r="H122" s="65">
        <v>93</v>
      </c>
      <c r="I122" s="42" t="s">
        <v>968</v>
      </c>
      <c r="J122" s="64">
        <v>63</v>
      </c>
      <c r="K122" s="42" t="s">
        <v>968</v>
      </c>
      <c r="L122" s="65">
        <v>54</v>
      </c>
      <c r="M122" s="66" t="s">
        <v>968</v>
      </c>
      <c r="N122" s="65">
        <v>76</v>
      </c>
      <c r="O122" s="42" t="s">
        <v>968</v>
      </c>
      <c r="P122" s="64">
        <v>71</v>
      </c>
      <c r="Q122" s="42" t="s">
        <v>968</v>
      </c>
      <c r="R122" s="65">
        <v>67</v>
      </c>
      <c r="S122" s="66" t="s">
        <v>968</v>
      </c>
      <c r="T122" s="65">
        <v>72</v>
      </c>
      <c r="U122" s="42" t="s">
        <v>968</v>
      </c>
      <c r="V122" s="64">
        <v>71</v>
      </c>
      <c r="W122" s="42" t="s">
        <v>968</v>
      </c>
      <c r="X122" s="65">
        <v>72</v>
      </c>
      <c r="Y122" s="42" t="s">
        <v>968</v>
      </c>
      <c r="Z122" s="64">
        <v>72</v>
      </c>
      <c r="AA122" s="42" t="s">
        <v>968</v>
      </c>
      <c r="AB122" s="64">
        <v>64</v>
      </c>
      <c r="AC122" s="42" t="s">
        <v>968</v>
      </c>
      <c r="AD122" s="67">
        <v>54</v>
      </c>
      <c r="AE122" s="66" t="s">
        <v>968</v>
      </c>
      <c r="AF122" s="64">
        <v>88</v>
      </c>
      <c r="AG122" s="68" t="s">
        <v>968</v>
      </c>
      <c r="AH122" s="64">
        <v>82</v>
      </c>
      <c r="AI122" s="42" t="s">
        <v>968</v>
      </c>
      <c r="AJ122" s="67">
        <v>78</v>
      </c>
      <c r="AK122" s="66" t="s">
        <v>968</v>
      </c>
      <c r="AL122" s="65">
        <v>83</v>
      </c>
      <c r="AM122" s="42" t="s">
        <v>968</v>
      </c>
      <c r="AN122" s="64">
        <v>82</v>
      </c>
      <c r="AO122" s="42" t="s">
        <v>968</v>
      </c>
      <c r="AP122" s="67">
        <v>83</v>
      </c>
    </row>
    <row r="123" spans="1:42" ht="20">
      <c r="A123" s="36">
        <v>107</v>
      </c>
      <c r="B123" s="54">
        <v>97</v>
      </c>
      <c r="C123" s="54"/>
      <c r="D123" s="42" t="s">
        <v>263</v>
      </c>
      <c r="E123" s="43"/>
      <c r="F123" s="44" t="s">
        <v>266</v>
      </c>
      <c r="G123" s="66" t="s">
        <v>968</v>
      </c>
      <c r="H123" s="65">
        <v>94</v>
      </c>
      <c r="I123" s="42" t="s">
        <v>968</v>
      </c>
      <c r="J123" s="64">
        <v>64</v>
      </c>
      <c r="K123" s="42" t="s">
        <v>968</v>
      </c>
      <c r="L123" s="65">
        <v>55</v>
      </c>
      <c r="M123" s="66" t="s">
        <v>968</v>
      </c>
      <c r="N123" s="65">
        <v>77</v>
      </c>
      <c r="O123" s="42" t="s">
        <v>968</v>
      </c>
      <c r="P123" s="64">
        <v>72</v>
      </c>
      <c r="Q123" s="42" t="s">
        <v>968</v>
      </c>
      <c r="R123" s="65">
        <v>68</v>
      </c>
      <c r="S123" s="66" t="s">
        <v>968</v>
      </c>
      <c r="T123" s="65">
        <v>73</v>
      </c>
      <c r="U123" s="42" t="s">
        <v>968</v>
      </c>
      <c r="V123" s="64">
        <v>72</v>
      </c>
      <c r="W123" s="42" t="s">
        <v>968</v>
      </c>
      <c r="X123" s="65">
        <v>73</v>
      </c>
      <c r="Y123" s="66" t="s">
        <v>968</v>
      </c>
      <c r="Z123" s="65">
        <v>73</v>
      </c>
      <c r="AA123" s="42" t="s">
        <v>968</v>
      </c>
      <c r="AB123" s="64">
        <v>65</v>
      </c>
      <c r="AC123" s="42" t="s">
        <v>968</v>
      </c>
      <c r="AD123" s="67">
        <v>55</v>
      </c>
      <c r="AE123" s="66" t="s">
        <v>968</v>
      </c>
      <c r="AF123" s="64">
        <v>89</v>
      </c>
      <c r="AG123" s="68" t="s">
        <v>968</v>
      </c>
      <c r="AH123" s="64">
        <v>83</v>
      </c>
      <c r="AI123" s="42" t="s">
        <v>968</v>
      </c>
      <c r="AJ123" s="67">
        <v>79</v>
      </c>
      <c r="AK123" s="66" t="s">
        <v>968</v>
      </c>
      <c r="AL123" s="65">
        <v>84</v>
      </c>
      <c r="AM123" s="42" t="s">
        <v>968</v>
      </c>
      <c r="AN123" s="64">
        <v>83</v>
      </c>
      <c r="AO123" s="42" t="s">
        <v>968</v>
      </c>
      <c r="AP123" s="67">
        <v>84</v>
      </c>
    </row>
    <row r="124" spans="1:42" ht="20">
      <c r="A124" s="36">
        <v>108</v>
      </c>
      <c r="B124" s="54">
        <v>98</v>
      </c>
      <c r="C124" s="54"/>
      <c r="D124" s="42" t="s">
        <v>263</v>
      </c>
      <c r="E124" s="43"/>
      <c r="F124" s="44" t="s">
        <v>268</v>
      </c>
      <c r="G124" s="42" t="s">
        <v>968</v>
      </c>
      <c r="H124" s="65">
        <v>95</v>
      </c>
      <c r="I124" s="42" t="s">
        <v>968</v>
      </c>
      <c r="J124" s="64">
        <v>65</v>
      </c>
      <c r="K124" s="42" t="s">
        <v>968</v>
      </c>
      <c r="L124" s="65">
        <v>56</v>
      </c>
      <c r="M124" s="42" t="s">
        <v>968</v>
      </c>
      <c r="N124" s="65">
        <v>78</v>
      </c>
      <c r="O124" s="42" t="s">
        <v>968</v>
      </c>
      <c r="P124" s="64">
        <v>73</v>
      </c>
      <c r="Q124" s="42" t="s">
        <v>968</v>
      </c>
      <c r="R124" s="65">
        <v>69</v>
      </c>
      <c r="S124" s="66" t="s">
        <v>968</v>
      </c>
      <c r="T124" s="65">
        <v>74</v>
      </c>
      <c r="U124" s="42" t="s">
        <v>968</v>
      </c>
      <c r="V124" s="64">
        <v>73</v>
      </c>
      <c r="W124" s="42" t="s">
        <v>968</v>
      </c>
      <c r="X124" s="65">
        <v>74</v>
      </c>
      <c r="Y124" s="66" t="s">
        <v>968</v>
      </c>
      <c r="Z124" s="65">
        <v>74</v>
      </c>
      <c r="AA124" s="42" t="s">
        <v>968</v>
      </c>
      <c r="AB124" s="64">
        <v>66</v>
      </c>
      <c r="AC124" s="42" t="s">
        <v>968</v>
      </c>
      <c r="AD124" s="67">
        <v>56</v>
      </c>
      <c r="AE124" s="66" t="s">
        <v>968</v>
      </c>
      <c r="AF124" s="64">
        <v>90</v>
      </c>
      <c r="AG124" s="68" t="s">
        <v>968</v>
      </c>
      <c r="AH124" s="64">
        <v>84</v>
      </c>
      <c r="AI124" s="42" t="s">
        <v>968</v>
      </c>
      <c r="AJ124" s="67">
        <v>80</v>
      </c>
      <c r="AK124" s="66" t="s">
        <v>968</v>
      </c>
      <c r="AL124" s="65">
        <v>85</v>
      </c>
      <c r="AM124" s="42" t="s">
        <v>968</v>
      </c>
      <c r="AN124" s="64">
        <v>84</v>
      </c>
      <c r="AO124" s="42" t="s">
        <v>968</v>
      </c>
      <c r="AP124" s="67">
        <v>85</v>
      </c>
    </row>
    <row r="125" spans="1:42" ht="20">
      <c r="A125" s="36">
        <v>109</v>
      </c>
      <c r="B125" s="54">
        <v>99</v>
      </c>
      <c r="C125" s="54"/>
      <c r="D125" s="42" t="s">
        <v>263</v>
      </c>
      <c r="E125" s="43"/>
      <c r="F125" s="44" t="s">
        <v>270</v>
      </c>
      <c r="G125" s="42" t="s">
        <v>968</v>
      </c>
      <c r="H125" s="65">
        <v>96</v>
      </c>
      <c r="I125" s="42" t="s">
        <v>968</v>
      </c>
      <c r="J125" s="64">
        <v>66</v>
      </c>
      <c r="K125" s="42" t="s">
        <v>968</v>
      </c>
      <c r="L125" s="65">
        <v>57</v>
      </c>
      <c r="M125" s="42" t="s">
        <v>968</v>
      </c>
      <c r="N125" s="65">
        <v>79</v>
      </c>
      <c r="O125" s="42" t="s">
        <v>968</v>
      </c>
      <c r="P125" s="64">
        <v>74</v>
      </c>
      <c r="Q125" s="42" t="s">
        <v>968</v>
      </c>
      <c r="R125" s="65">
        <v>70</v>
      </c>
      <c r="S125" s="66" t="s">
        <v>968</v>
      </c>
      <c r="T125" s="65">
        <v>75</v>
      </c>
      <c r="U125" s="42" t="s">
        <v>968</v>
      </c>
      <c r="V125" s="64">
        <v>74</v>
      </c>
      <c r="W125" s="42" t="s">
        <v>968</v>
      </c>
      <c r="X125" s="65">
        <v>75</v>
      </c>
      <c r="Y125" s="66" t="s">
        <v>968</v>
      </c>
      <c r="Z125" s="65">
        <v>75</v>
      </c>
      <c r="AA125" s="42" t="s">
        <v>968</v>
      </c>
      <c r="AB125" s="64">
        <v>67</v>
      </c>
      <c r="AC125" s="42" t="s">
        <v>968</v>
      </c>
      <c r="AD125" s="67">
        <v>57</v>
      </c>
      <c r="AE125" s="66" t="s">
        <v>968</v>
      </c>
      <c r="AF125" s="64">
        <v>91</v>
      </c>
      <c r="AG125" s="68" t="s">
        <v>968</v>
      </c>
      <c r="AH125" s="64">
        <v>85</v>
      </c>
      <c r="AI125" s="42" t="s">
        <v>968</v>
      </c>
      <c r="AJ125" s="67">
        <v>81</v>
      </c>
      <c r="AK125" s="66" t="s">
        <v>968</v>
      </c>
      <c r="AL125" s="65">
        <v>86</v>
      </c>
      <c r="AM125" s="42" t="s">
        <v>968</v>
      </c>
      <c r="AN125" s="64">
        <v>85</v>
      </c>
      <c r="AO125" s="42" t="s">
        <v>968</v>
      </c>
      <c r="AP125" s="67">
        <v>86</v>
      </c>
    </row>
    <row r="126" spans="1:42" ht="20">
      <c r="A126" s="36">
        <v>110</v>
      </c>
      <c r="B126" s="54">
        <v>100</v>
      </c>
      <c r="C126" s="54"/>
      <c r="D126" s="42" t="s">
        <v>263</v>
      </c>
      <c r="E126" s="43"/>
      <c r="F126" s="44" t="s">
        <v>272</v>
      </c>
      <c r="G126" s="42" t="s">
        <v>968</v>
      </c>
      <c r="H126" s="65">
        <v>97</v>
      </c>
      <c r="I126" s="42" t="s">
        <v>968</v>
      </c>
      <c r="J126" s="64">
        <v>67</v>
      </c>
      <c r="K126" s="42" t="s">
        <v>968</v>
      </c>
      <c r="L126" s="65">
        <v>58</v>
      </c>
      <c r="M126" s="42" t="s">
        <v>968</v>
      </c>
      <c r="N126" s="65">
        <v>80</v>
      </c>
      <c r="O126" s="42" t="s">
        <v>968</v>
      </c>
      <c r="P126" s="64">
        <v>75</v>
      </c>
      <c r="Q126" s="42" t="s">
        <v>968</v>
      </c>
      <c r="R126" s="65">
        <v>71</v>
      </c>
      <c r="S126" s="66" t="s">
        <v>968</v>
      </c>
      <c r="T126" s="65">
        <v>76</v>
      </c>
      <c r="U126" s="42" t="s">
        <v>968</v>
      </c>
      <c r="V126" s="64">
        <v>75</v>
      </c>
      <c r="W126" s="42" t="s">
        <v>968</v>
      </c>
      <c r="X126" s="65">
        <v>76</v>
      </c>
      <c r="Y126" s="66" t="s">
        <v>968</v>
      </c>
      <c r="Z126" s="65">
        <v>76</v>
      </c>
      <c r="AA126" s="42" t="s">
        <v>968</v>
      </c>
      <c r="AB126" s="64">
        <v>68</v>
      </c>
      <c r="AC126" s="42" t="s">
        <v>968</v>
      </c>
      <c r="AD126" s="67">
        <v>58</v>
      </c>
      <c r="AE126" s="66" t="s">
        <v>968</v>
      </c>
      <c r="AF126" s="64">
        <v>92</v>
      </c>
      <c r="AG126" s="68" t="s">
        <v>968</v>
      </c>
      <c r="AH126" s="64">
        <v>86</v>
      </c>
      <c r="AI126" s="42" t="s">
        <v>968</v>
      </c>
      <c r="AJ126" s="67">
        <v>82</v>
      </c>
      <c r="AK126" s="66" t="s">
        <v>968</v>
      </c>
      <c r="AL126" s="65">
        <v>87</v>
      </c>
      <c r="AM126" s="42" t="s">
        <v>968</v>
      </c>
      <c r="AN126" s="64">
        <v>86</v>
      </c>
      <c r="AO126" s="42" t="s">
        <v>968</v>
      </c>
      <c r="AP126" s="67">
        <v>87</v>
      </c>
    </row>
    <row r="127" spans="1:42" ht="20">
      <c r="A127" s="36">
        <v>111</v>
      </c>
      <c r="B127" s="54">
        <v>101</v>
      </c>
      <c r="C127" s="54"/>
      <c r="D127" s="42" t="s">
        <v>263</v>
      </c>
      <c r="E127" s="43"/>
      <c r="F127" s="44" t="s">
        <v>274</v>
      </c>
      <c r="G127" s="42" t="s">
        <v>968</v>
      </c>
      <c r="H127" s="65">
        <v>98</v>
      </c>
      <c r="I127" s="42" t="s">
        <v>968</v>
      </c>
      <c r="J127" s="64">
        <v>68</v>
      </c>
      <c r="K127" s="42" t="s">
        <v>968</v>
      </c>
      <c r="L127" s="65">
        <v>59</v>
      </c>
      <c r="M127" s="42" t="s">
        <v>968</v>
      </c>
      <c r="N127" s="65">
        <v>81</v>
      </c>
      <c r="O127" s="42" t="s">
        <v>968</v>
      </c>
      <c r="P127" s="64">
        <v>76</v>
      </c>
      <c r="Q127" s="42" t="s">
        <v>968</v>
      </c>
      <c r="R127" s="65">
        <v>72</v>
      </c>
      <c r="S127" s="66" t="s">
        <v>968</v>
      </c>
      <c r="T127" s="65">
        <v>77</v>
      </c>
      <c r="U127" s="42" t="s">
        <v>968</v>
      </c>
      <c r="V127" s="64">
        <v>76</v>
      </c>
      <c r="W127" s="42" t="s">
        <v>968</v>
      </c>
      <c r="X127" s="65">
        <v>77</v>
      </c>
      <c r="Y127" s="66" t="s">
        <v>968</v>
      </c>
      <c r="Z127" s="65">
        <v>77</v>
      </c>
      <c r="AA127" s="42" t="s">
        <v>968</v>
      </c>
      <c r="AB127" s="64">
        <v>69</v>
      </c>
      <c r="AC127" s="42" t="s">
        <v>968</v>
      </c>
      <c r="AD127" s="67">
        <v>59</v>
      </c>
      <c r="AE127" s="66" t="s">
        <v>968</v>
      </c>
      <c r="AF127" s="64">
        <v>93</v>
      </c>
      <c r="AG127" s="68" t="s">
        <v>968</v>
      </c>
      <c r="AH127" s="64">
        <v>87</v>
      </c>
      <c r="AI127" s="42" t="s">
        <v>968</v>
      </c>
      <c r="AJ127" s="67">
        <v>83</v>
      </c>
      <c r="AK127" s="66" t="s">
        <v>968</v>
      </c>
      <c r="AL127" s="65">
        <v>88</v>
      </c>
      <c r="AM127" s="42" t="s">
        <v>968</v>
      </c>
      <c r="AN127" s="64">
        <v>87</v>
      </c>
      <c r="AO127" s="42" t="s">
        <v>968</v>
      </c>
      <c r="AP127" s="67">
        <v>88</v>
      </c>
    </row>
    <row r="128" spans="1:42" ht="20">
      <c r="A128" s="36">
        <v>112</v>
      </c>
      <c r="B128" s="54">
        <v>102</v>
      </c>
      <c r="C128" s="54"/>
      <c r="D128" s="42" t="s">
        <v>263</v>
      </c>
      <c r="E128" s="43"/>
      <c r="F128" s="44" t="s">
        <v>276</v>
      </c>
      <c r="G128" s="42" t="s">
        <v>968</v>
      </c>
      <c r="H128" s="65">
        <v>99</v>
      </c>
      <c r="I128" s="42" t="s">
        <v>968</v>
      </c>
      <c r="J128" s="64">
        <v>69</v>
      </c>
      <c r="K128" s="42" t="s">
        <v>968</v>
      </c>
      <c r="L128" s="65">
        <v>60</v>
      </c>
      <c r="M128" s="42" t="s">
        <v>968</v>
      </c>
      <c r="N128" s="65">
        <v>82</v>
      </c>
      <c r="O128" s="42" t="s">
        <v>968</v>
      </c>
      <c r="P128" s="64">
        <v>77</v>
      </c>
      <c r="Q128" s="42" t="s">
        <v>968</v>
      </c>
      <c r="R128" s="65">
        <v>73</v>
      </c>
      <c r="S128" s="66" t="s">
        <v>968</v>
      </c>
      <c r="T128" s="65">
        <v>78</v>
      </c>
      <c r="U128" s="42" t="s">
        <v>968</v>
      </c>
      <c r="V128" s="64">
        <v>77</v>
      </c>
      <c r="W128" s="42" t="s">
        <v>968</v>
      </c>
      <c r="X128" s="65">
        <v>78</v>
      </c>
      <c r="Y128" s="66" t="s">
        <v>968</v>
      </c>
      <c r="Z128" s="65">
        <v>78</v>
      </c>
      <c r="AA128" s="42" t="s">
        <v>968</v>
      </c>
      <c r="AB128" s="64">
        <v>70</v>
      </c>
      <c r="AC128" s="42" t="s">
        <v>968</v>
      </c>
      <c r="AD128" s="67">
        <v>60</v>
      </c>
      <c r="AE128" s="66" t="s">
        <v>968</v>
      </c>
      <c r="AF128" s="64">
        <v>94</v>
      </c>
      <c r="AG128" s="68" t="s">
        <v>968</v>
      </c>
      <c r="AH128" s="64">
        <v>88</v>
      </c>
      <c r="AI128" s="42" t="s">
        <v>968</v>
      </c>
      <c r="AJ128" s="67">
        <v>84</v>
      </c>
      <c r="AK128" s="66" t="s">
        <v>968</v>
      </c>
      <c r="AL128" s="65">
        <v>89</v>
      </c>
      <c r="AM128" s="42" t="s">
        <v>968</v>
      </c>
      <c r="AN128" s="64">
        <v>88</v>
      </c>
      <c r="AO128" s="42" t="s">
        <v>968</v>
      </c>
      <c r="AP128" s="67">
        <v>89</v>
      </c>
    </row>
    <row r="129" spans="1:42" ht="20">
      <c r="A129" s="36">
        <v>113</v>
      </c>
      <c r="B129" s="54">
        <v>103</v>
      </c>
      <c r="C129" s="54"/>
      <c r="D129" s="42" t="s">
        <v>263</v>
      </c>
      <c r="E129" s="43"/>
      <c r="F129" s="44" t="s">
        <v>278</v>
      </c>
      <c r="G129" s="42" t="s">
        <v>968</v>
      </c>
      <c r="H129" s="65">
        <v>100</v>
      </c>
      <c r="I129" s="42" t="s">
        <v>968</v>
      </c>
      <c r="J129" s="64">
        <v>70</v>
      </c>
      <c r="K129" s="42" t="s">
        <v>968</v>
      </c>
      <c r="L129" s="65">
        <v>61</v>
      </c>
      <c r="M129" s="42" t="s">
        <v>968</v>
      </c>
      <c r="N129" s="65">
        <v>83</v>
      </c>
      <c r="O129" s="42" t="s">
        <v>968</v>
      </c>
      <c r="P129" s="64">
        <v>78</v>
      </c>
      <c r="Q129" s="42" t="s">
        <v>968</v>
      </c>
      <c r="R129" s="65">
        <v>74</v>
      </c>
      <c r="S129" s="66" t="s">
        <v>968</v>
      </c>
      <c r="T129" s="65">
        <v>79</v>
      </c>
      <c r="U129" s="42" t="s">
        <v>968</v>
      </c>
      <c r="V129" s="64">
        <v>78</v>
      </c>
      <c r="W129" s="42" t="s">
        <v>968</v>
      </c>
      <c r="X129" s="65">
        <v>79</v>
      </c>
      <c r="Y129" s="66" t="s">
        <v>968</v>
      </c>
      <c r="Z129" s="65">
        <v>79</v>
      </c>
      <c r="AA129" s="42" t="s">
        <v>968</v>
      </c>
      <c r="AB129" s="64">
        <v>71</v>
      </c>
      <c r="AC129" s="42" t="s">
        <v>968</v>
      </c>
      <c r="AD129" s="67">
        <v>61</v>
      </c>
      <c r="AE129" s="66" t="s">
        <v>968</v>
      </c>
      <c r="AF129" s="64">
        <v>95</v>
      </c>
      <c r="AG129" s="68" t="s">
        <v>968</v>
      </c>
      <c r="AH129" s="64">
        <v>89</v>
      </c>
      <c r="AI129" s="42" t="s">
        <v>968</v>
      </c>
      <c r="AJ129" s="67">
        <v>85</v>
      </c>
      <c r="AK129" s="66" t="s">
        <v>968</v>
      </c>
      <c r="AL129" s="65">
        <v>90</v>
      </c>
      <c r="AM129" s="42" t="s">
        <v>968</v>
      </c>
      <c r="AN129" s="64">
        <v>89</v>
      </c>
      <c r="AO129" s="42" t="s">
        <v>968</v>
      </c>
      <c r="AP129" s="67">
        <v>90</v>
      </c>
    </row>
    <row r="130" spans="1:42" ht="20">
      <c r="A130" s="36">
        <v>114</v>
      </c>
      <c r="B130" s="54">
        <v>104</v>
      </c>
      <c r="C130" s="54"/>
      <c r="D130" s="42" t="s">
        <v>263</v>
      </c>
      <c r="E130" s="43"/>
      <c r="F130" s="44" t="s">
        <v>280</v>
      </c>
      <c r="G130" s="42" t="s">
        <v>968</v>
      </c>
      <c r="H130" s="65">
        <v>101</v>
      </c>
      <c r="I130" s="42" t="s">
        <v>968</v>
      </c>
      <c r="J130" s="64">
        <v>71</v>
      </c>
      <c r="K130" s="42" t="s">
        <v>968</v>
      </c>
      <c r="L130" s="65">
        <v>62</v>
      </c>
      <c r="M130" s="42" t="s">
        <v>968</v>
      </c>
      <c r="N130" s="65">
        <v>84</v>
      </c>
      <c r="O130" s="42" t="s">
        <v>968</v>
      </c>
      <c r="P130" s="64">
        <v>79</v>
      </c>
      <c r="Q130" s="42" t="s">
        <v>968</v>
      </c>
      <c r="R130" s="65">
        <v>75</v>
      </c>
      <c r="S130" s="66" t="s">
        <v>968</v>
      </c>
      <c r="T130" s="65">
        <v>80</v>
      </c>
      <c r="U130" s="42" t="s">
        <v>968</v>
      </c>
      <c r="V130" s="64">
        <v>79</v>
      </c>
      <c r="W130" s="42" t="s">
        <v>968</v>
      </c>
      <c r="X130" s="65">
        <v>80</v>
      </c>
      <c r="Y130" s="66" t="s">
        <v>968</v>
      </c>
      <c r="Z130" s="65">
        <v>80</v>
      </c>
      <c r="AA130" s="42" t="s">
        <v>968</v>
      </c>
      <c r="AB130" s="64">
        <v>72</v>
      </c>
      <c r="AC130" s="42" t="s">
        <v>968</v>
      </c>
      <c r="AD130" s="67">
        <v>62</v>
      </c>
      <c r="AE130" s="66" t="s">
        <v>968</v>
      </c>
      <c r="AF130" s="64">
        <v>96</v>
      </c>
      <c r="AG130" s="68" t="s">
        <v>968</v>
      </c>
      <c r="AH130" s="64">
        <v>90</v>
      </c>
      <c r="AI130" s="42" t="s">
        <v>968</v>
      </c>
      <c r="AJ130" s="67">
        <v>86</v>
      </c>
      <c r="AK130" s="66" t="s">
        <v>968</v>
      </c>
      <c r="AL130" s="65">
        <v>91</v>
      </c>
      <c r="AM130" s="42" t="s">
        <v>968</v>
      </c>
      <c r="AN130" s="64">
        <v>90</v>
      </c>
      <c r="AO130" s="42" t="s">
        <v>968</v>
      </c>
      <c r="AP130" s="67">
        <v>91</v>
      </c>
    </row>
    <row r="131" spans="1:42" ht="20">
      <c r="A131" s="36">
        <v>115</v>
      </c>
      <c r="B131" s="54">
        <v>105</v>
      </c>
      <c r="C131" s="54"/>
      <c r="D131" s="42" t="s">
        <v>263</v>
      </c>
      <c r="E131" s="43"/>
      <c r="F131" s="44" t="s">
        <v>282</v>
      </c>
      <c r="G131" s="42" t="s">
        <v>968</v>
      </c>
      <c r="H131" s="65">
        <v>102</v>
      </c>
      <c r="I131" s="42" t="s">
        <v>968</v>
      </c>
      <c r="J131" s="64">
        <v>72</v>
      </c>
      <c r="K131" s="42" t="s">
        <v>968</v>
      </c>
      <c r="L131" s="65">
        <v>63</v>
      </c>
      <c r="M131" s="42" t="s">
        <v>968</v>
      </c>
      <c r="N131" s="65">
        <v>85</v>
      </c>
      <c r="O131" s="42" t="s">
        <v>968</v>
      </c>
      <c r="P131" s="64">
        <v>80</v>
      </c>
      <c r="Q131" s="42" t="s">
        <v>968</v>
      </c>
      <c r="R131" s="65">
        <v>76</v>
      </c>
      <c r="S131" s="66" t="s">
        <v>968</v>
      </c>
      <c r="T131" s="65">
        <v>81</v>
      </c>
      <c r="U131" s="42" t="s">
        <v>968</v>
      </c>
      <c r="V131" s="64">
        <v>80</v>
      </c>
      <c r="W131" s="42" t="s">
        <v>968</v>
      </c>
      <c r="X131" s="65">
        <v>81</v>
      </c>
      <c r="Y131" s="66" t="s">
        <v>968</v>
      </c>
      <c r="Z131" s="65">
        <v>81</v>
      </c>
      <c r="AA131" s="42" t="s">
        <v>968</v>
      </c>
      <c r="AB131" s="64">
        <v>73</v>
      </c>
      <c r="AC131" s="42" t="s">
        <v>968</v>
      </c>
      <c r="AD131" s="67">
        <v>63</v>
      </c>
      <c r="AE131" s="66" t="s">
        <v>968</v>
      </c>
      <c r="AF131" s="64">
        <v>97</v>
      </c>
      <c r="AG131" s="68" t="s">
        <v>968</v>
      </c>
      <c r="AH131" s="64">
        <v>91</v>
      </c>
      <c r="AI131" s="42" t="s">
        <v>968</v>
      </c>
      <c r="AJ131" s="67">
        <v>87</v>
      </c>
      <c r="AK131" s="66" t="s">
        <v>968</v>
      </c>
      <c r="AL131" s="65">
        <v>92</v>
      </c>
      <c r="AM131" s="42" t="s">
        <v>968</v>
      </c>
      <c r="AN131" s="64">
        <v>91</v>
      </c>
      <c r="AO131" s="42" t="s">
        <v>968</v>
      </c>
      <c r="AP131" s="67">
        <v>92</v>
      </c>
    </row>
    <row r="132" spans="1:42" ht="20">
      <c r="A132" s="36">
        <v>116</v>
      </c>
      <c r="B132" s="54">
        <v>106</v>
      </c>
      <c r="C132" s="54"/>
      <c r="D132" s="42" t="s">
        <v>263</v>
      </c>
      <c r="E132" s="43"/>
      <c r="F132" s="44" t="s">
        <v>284</v>
      </c>
      <c r="G132" s="42" t="s">
        <v>968</v>
      </c>
      <c r="H132" s="65">
        <v>103</v>
      </c>
      <c r="I132" s="42" t="s">
        <v>968</v>
      </c>
      <c r="J132" s="64">
        <v>73</v>
      </c>
      <c r="K132" s="42" t="s">
        <v>968</v>
      </c>
      <c r="L132" s="65">
        <v>64</v>
      </c>
      <c r="M132" s="42" t="s">
        <v>968</v>
      </c>
      <c r="N132" s="65">
        <v>86</v>
      </c>
      <c r="O132" s="42" t="s">
        <v>968</v>
      </c>
      <c r="P132" s="64">
        <v>81</v>
      </c>
      <c r="Q132" s="42" t="s">
        <v>968</v>
      </c>
      <c r="R132" s="65">
        <v>77</v>
      </c>
      <c r="S132" s="66" t="s">
        <v>968</v>
      </c>
      <c r="T132" s="65">
        <v>82</v>
      </c>
      <c r="U132" s="42" t="s">
        <v>968</v>
      </c>
      <c r="V132" s="64">
        <v>81</v>
      </c>
      <c r="W132" s="42" t="s">
        <v>968</v>
      </c>
      <c r="X132" s="65">
        <v>82</v>
      </c>
      <c r="Y132" s="66" t="s">
        <v>968</v>
      </c>
      <c r="Z132" s="65">
        <v>82</v>
      </c>
      <c r="AA132" s="42" t="s">
        <v>968</v>
      </c>
      <c r="AB132" s="64">
        <v>74</v>
      </c>
      <c r="AC132" s="42" t="s">
        <v>968</v>
      </c>
      <c r="AD132" s="67">
        <v>64</v>
      </c>
      <c r="AE132" s="66" t="s">
        <v>968</v>
      </c>
      <c r="AF132" s="64">
        <v>98</v>
      </c>
      <c r="AG132" s="68" t="s">
        <v>968</v>
      </c>
      <c r="AH132" s="64">
        <v>92</v>
      </c>
      <c r="AI132" s="42" t="s">
        <v>968</v>
      </c>
      <c r="AJ132" s="67">
        <v>88</v>
      </c>
      <c r="AK132" s="66" t="s">
        <v>968</v>
      </c>
      <c r="AL132" s="65">
        <v>93</v>
      </c>
      <c r="AM132" s="42" t="s">
        <v>968</v>
      </c>
      <c r="AN132" s="64">
        <v>92</v>
      </c>
      <c r="AO132" s="42" t="s">
        <v>968</v>
      </c>
      <c r="AP132" s="67">
        <v>93</v>
      </c>
    </row>
    <row r="133" spans="1:42" ht="20">
      <c r="A133" s="36">
        <v>117</v>
      </c>
      <c r="B133" s="54">
        <v>107</v>
      </c>
      <c r="C133" s="54"/>
      <c r="D133" s="42" t="s">
        <v>263</v>
      </c>
      <c r="E133" s="43"/>
      <c r="F133" s="44" t="s">
        <v>286</v>
      </c>
      <c r="G133" s="42" t="s">
        <v>968</v>
      </c>
      <c r="H133" s="65">
        <v>104</v>
      </c>
      <c r="I133" s="42" t="s">
        <v>968</v>
      </c>
      <c r="J133" s="64">
        <v>74</v>
      </c>
      <c r="K133" s="42" t="s">
        <v>968</v>
      </c>
      <c r="L133" s="65">
        <v>65</v>
      </c>
      <c r="M133" s="42" t="s">
        <v>968</v>
      </c>
      <c r="N133" s="65">
        <v>87</v>
      </c>
      <c r="O133" s="42" t="s">
        <v>968</v>
      </c>
      <c r="P133" s="64">
        <v>82</v>
      </c>
      <c r="Q133" s="42" t="s">
        <v>968</v>
      </c>
      <c r="R133" s="65">
        <v>78</v>
      </c>
      <c r="S133" s="66" t="s">
        <v>968</v>
      </c>
      <c r="T133" s="65">
        <v>83</v>
      </c>
      <c r="U133" s="42" t="s">
        <v>968</v>
      </c>
      <c r="V133" s="64">
        <v>82</v>
      </c>
      <c r="W133" s="42" t="s">
        <v>968</v>
      </c>
      <c r="X133" s="65">
        <v>83</v>
      </c>
      <c r="Y133" s="66" t="s">
        <v>968</v>
      </c>
      <c r="Z133" s="65">
        <v>83</v>
      </c>
      <c r="AA133" s="42" t="s">
        <v>968</v>
      </c>
      <c r="AB133" s="64">
        <v>75</v>
      </c>
      <c r="AC133" s="42" t="s">
        <v>968</v>
      </c>
      <c r="AD133" s="67">
        <v>65</v>
      </c>
      <c r="AE133" s="66" t="s">
        <v>968</v>
      </c>
      <c r="AF133" s="64">
        <v>99</v>
      </c>
      <c r="AG133" s="68" t="s">
        <v>968</v>
      </c>
      <c r="AH133" s="64">
        <v>93</v>
      </c>
      <c r="AI133" s="42" t="s">
        <v>968</v>
      </c>
      <c r="AJ133" s="67">
        <v>89</v>
      </c>
      <c r="AK133" s="66" t="s">
        <v>968</v>
      </c>
      <c r="AL133" s="65">
        <v>94</v>
      </c>
      <c r="AM133" s="42" t="s">
        <v>968</v>
      </c>
      <c r="AN133" s="64">
        <v>93</v>
      </c>
      <c r="AO133" s="42" t="s">
        <v>968</v>
      </c>
      <c r="AP133" s="67">
        <v>94</v>
      </c>
    </row>
    <row r="134" spans="1:42" ht="20">
      <c r="A134" s="36">
        <v>118</v>
      </c>
      <c r="B134" s="54">
        <v>108</v>
      </c>
      <c r="C134" s="54"/>
      <c r="D134" s="42" t="s">
        <v>263</v>
      </c>
      <c r="E134" s="43"/>
      <c r="F134" s="44" t="s">
        <v>288</v>
      </c>
      <c r="G134" s="42" t="s">
        <v>968</v>
      </c>
      <c r="H134" s="65">
        <v>105</v>
      </c>
      <c r="I134" s="42" t="s">
        <v>968</v>
      </c>
      <c r="J134" s="64">
        <v>75</v>
      </c>
      <c r="K134" s="42" t="s">
        <v>968</v>
      </c>
      <c r="L134" s="65">
        <v>66</v>
      </c>
      <c r="M134" s="42" t="s">
        <v>968</v>
      </c>
      <c r="N134" s="65">
        <v>88</v>
      </c>
      <c r="O134" s="42" t="s">
        <v>968</v>
      </c>
      <c r="P134" s="64">
        <v>83</v>
      </c>
      <c r="Q134" s="42" t="s">
        <v>968</v>
      </c>
      <c r="R134" s="65">
        <v>79</v>
      </c>
      <c r="S134" s="66" t="s">
        <v>968</v>
      </c>
      <c r="T134" s="65">
        <v>84</v>
      </c>
      <c r="U134" s="42" t="s">
        <v>968</v>
      </c>
      <c r="V134" s="64">
        <v>83</v>
      </c>
      <c r="W134" s="42" t="s">
        <v>968</v>
      </c>
      <c r="X134" s="65">
        <v>84</v>
      </c>
      <c r="Y134" s="66" t="s">
        <v>968</v>
      </c>
      <c r="Z134" s="65">
        <v>84</v>
      </c>
      <c r="AA134" s="42" t="s">
        <v>968</v>
      </c>
      <c r="AB134" s="64">
        <v>76</v>
      </c>
      <c r="AC134" s="42" t="s">
        <v>968</v>
      </c>
      <c r="AD134" s="67">
        <v>66</v>
      </c>
      <c r="AE134" s="66" t="s">
        <v>968</v>
      </c>
      <c r="AF134" s="64">
        <v>100</v>
      </c>
      <c r="AG134" s="68" t="s">
        <v>968</v>
      </c>
      <c r="AH134" s="64">
        <v>94</v>
      </c>
      <c r="AI134" s="42" t="s">
        <v>968</v>
      </c>
      <c r="AJ134" s="67">
        <v>90</v>
      </c>
      <c r="AK134" s="66" t="s">
        <v>968</v>
      </c>
      <c r="AL134" s="65">
        <v>95</v>
      </c>
      <c r="AM134" s="42" t="s">
        <v>968</v>
      </c>
      <c r="AN134" s="64">
        <v>94</v>
      </c>
      <c r="AO134" s="42" t="s">
        <v>968</v>
      </c>
      <c r="AP134" s="67">
        <v>95</v>
      </c>
    </row>
    <row r="135" spans="1:42" ht="20">
      <c r="A135" s="36">
        <v>119</v>
      </c>
      <c r="B135" s="54"/>
      <c r="C135" s="54"/>
      <c r="D135" s="55"/>
      <c r="E135" s="43"/>
      <c r="F135" s="56" t="s">
        <v>290</v>
      </c>
      <c r="G135" s="55" t="s">
        <v>12</v>
      </c>
      <c r="H135" s="60" t="s">
        <v>12</v>
      </c>
      <c r="I135" s="55" t="s">
        <v>12</v>
      </c>
      <c r="J135" s="59" t="s">
        <v>12</v>
      </c>
      <c r="K135" s="55" t="s">
        <v>12</v>
      </c>
      <c r="L135" s="60" t="s">
        <v>12</v>
      </c>
      <c r="M135" s="55" t="s">
        <v>12</v>
      </c>
      <c r="N135" s="60" t="s">
        <v>12</v>
      </c>
      <c r="O135" s="55" t="s">
        <v>12</v>
      </c>
      <c r="P135" s="59" t="s">
        <v>12</v>
      </c>
      <c r="Q135" s="55" t="s">
        <v>12</v>
      </c>
      <c r="R135" s="60" t="s">
        <v>12</v>
      </c>
      <c r="S135" s="57" t="s">
        <v>12</v>
      </c>
      <c r="T135" s="60" t="s">
        <v>12</v>
      </c>
      <c r="U135" s="55" t="s">
        <v>12</v>
      </c>
      <c r="V135" s="59" t="s">
        <v>12</v>
      </c>
      <c r="W135" s="55" t="s">
        <v>12</v>
      </c>
      <c r="X135" s="60" t="s">
        <v>12</v>
      </c>
      <c r="Y135" s="57" t="s">
        <v>12</v>
      </c>
      <c r="Z135" s="60" t="s">
        <v>12</v>
      </c>
      <c r="AA135" s="55" t="s">
        <v>12</v>
      </c>
      <c r="AB135" s="59" t="s">
        <v>12</v>
      </c>
      <c r="AC135" s="55" t="s">
        <v>12</v>
      </c>
      <c r="AD135" s="61" t="s">
        <v>12</v>
      </c>
      <c r="AE135" s="57" t="s">
        <v>12</v>
      </c>
      <c r="AF135" s="59" t="s">
        <v>12</v>
      </c>
      <c r="AG135" s="62" t="s">
        <v>12</v>
      </c>
      <c r="AH135" s="59" t="s">
        <v>12</v>
      </c>
      <c r="AI135" s="55" t="s">
        <v>12</v>
      </c>
      <c r="AJ135" s="61" t="s">
        <v>12</v>
      </c>
      <c r="AK135" s="57" t="s">
        <v>12</v>
      </c>
      <c r="AL135" s="60" t="s">
        <v>12</v>
      </c>
      <c r="AM135" s="55" t="s">
        <v>12</v>
      </c>
      <c r="AN135" s="59" t="s">
        <v>12</v>
      </c>
      <c r="AO135" s="55" t="s">
        <v>12</v>
      </c>
      <c r="AP135" s="61" t="s">
        <v>12</v>
      </c>
    </row>
    <row r="136" spans="1:42" ht="20">
      <c r="A136" s="36">
        <v>120</v>
      </c>
      <c r="B136" s="54">
        <v>109</v>
      </c>
      <c r="C136" s="54"/>
      <c r="D136" s="42" t="s">
        <v>291</v>
      </c>
      <c r="E136" s="43"/>
      <c r="F136" s="44" t="s">
        <v>292</v>
      </c>
      <c r="G136" s="66" t="s">
        <v>968</v>
      </c>
      <c r="H136" s="65">
        <v>62</v>
      </c>
      <c r="I136" s="42" t="s">
        <v>968</v>
      </c>
      <c r="J136" s="64">
        <v>76</v>
      </c>
      <c r="K136" s="42" t="s">
        <v>968</v>
      </c>
      <c r="L136" s="65">
        <v>67</v>
      </c>
      <c r="M136" s="66" t="s">
        <v>968</v>
      </c>
      <c r="N136" s="65">
        <v>49</v>
      </c>
      <c r="O136" s="42" t="s">
        <v>968</v>
      </c>
      <c r="P136" s="64">
        <v>44</v>
      </c>
      <c r="Q136" s="42" t="s">
        <v>968</v>
      </c>
      <c r="R136" s="65">
        <v>42</v>
      </c>
      <c r="S136" s="66" t="s">
        <v>968</v>
      </c>
      <c r="T136" s="65">
        <v>45</v>
      </c>
      <c r="U136" s="42" t="s">
        <v>968</v>
      </c>
      <c r="V136" s="64">
        <v>44</v>
      </c>
      <c r="W136" s="42" t="s">
        <v>968</v>
      </c>
      <c r="X136" s="65">
        <v>47</v>
      </c>
      <c r="Y136" s="66" t="s">
        <v>968</v>
      </c>
      <c r="Z136" s="65">
        <v>45</v>
      </c>
      <c r="AA136" s="42" t="s">
        <v>968</v>
      </c>
      <c r="AB136" s="64">
        <v>77</v>
      </c>
      <c r="AC136" s="42" t="s">
        <v>968</v>
      </c>
      <c r="AD136" s="67">
        <v>67</v>
      </c>
      <c r="AE136" s="66" t="s">
        <v>968</v>
      </c>
      <c r="AF136" s="64">
        <v>58</v>
      </c>
      <c r="AG136" s="68" t="s">
        <v>968</v>
      </c>
      <c r="AH136" s="64">
        <v>52</v>
      </c>
      <c r="AI136" s="42" t="s">
        <v>968</v>
      </c>
      <c r="AJ136" s="67">
        <v>50</v>
      </c>
      <c r="AK136" s="66" t="s">
        <v>968</v>
      </c>
      <c r="AL136" s="65">
        <v>53</v>
      </c>
      <c r="AM136" s="42" t="s">
        <v>968</v>
      </c>
      <c r="AN136" s="64">
        <v>52</v>
      </c>
      <c r="AO136" s="42" t="s">
        <v>968</v>
      </c>
      <c r="AP136" s="67">
        <v>55</v>
      </c>
    </row>
    <row r="137" spans="1:42" ht="20">
      <c r="A137" s="36">
        <v>121</v>
      </c>
      <c r="B137" s="54">
        <v>110</v>
      </c>
      <c r="C137" s="54"/>
      <c r="D137" s="42" t="s">
        <v>291</v>
      </c>
      <c r="E137" s="43"/>
      <c r="F137" s="44" t="s">
        <v>294</v>
      </c>
      <c r="G137" s="66" t="s">
        <v>968</v>
      </c>
      <c r="H137" s="65">
        <v>63</v>
      </c>
      <c r="I137" s="42" t="s">
        <v>968</v>
      </c>
      <c r="J137" s="64">
        <v>77</v>
      </c>
      <c r="K137" s="42" t="s">
        <v>968</v>
      </c>
      <c r="L137" s="65">
        <v>68</v>
      </c>
      <c r="M137" s="66" t="s">
        <v>968</v>
      </c>
      <c r="N137" s="65">
        <v>50</v>
      </c>
      <c r="O137" s="42" t="s">
        <v>968</v>
      </c>
      <c r="P137" s="64">
        <v>45</v>
      </c>
      <c r="Q137" s="42" t="s">
        <v>968</v>
      </c>
      <c r="R137" s="65">
        <v>43</v>
      </c>
      <c r="S137" s="66" t="s">
        <v>968</v>
      </c>
      <c r="T137" s="65">
        <v>46</v>
      </c>
      <c r="U137" s="42" t="s">
        <v>968</v>
      </c>
      <c r="V137" s="64">
        <v>45</v>
      </c>
      <c r="W137" s="42" t="s">
        <v>968</v>
      </c>
      <c r="X137" s="65">
        <v>48</v>
      </c>
      <c r="Y137" s="66" t="s">
        <v>968</v>
      </c>
      <c r="Z137" s="65">
        <v>46</v>
      </c>
      <c r="AA137" s="42" t="s">
        <v>968</v>
      </c>
      <c r="AB137" s="64">
        <v>78</v>
      </c>
      <c r="AC137" s="42" t="s">
        <v>968</v>
      </c>
      <c r="AD137" s="67">
        <v>68</v>
      </c>
      <c r="AE137" s="66" t="s">
        <v>968</v>
      </c>
      <c r="AF137" s="64">
        <v>59</v>
      </c>
      <c r="AG137" s="68" t="s">
        <v>968</v>
      </c>
      <c r="AH137" s="64">
        <v>53</v>
      </c>
      <c r="AI137" s="42" t="s">
        <v>968</v>
      </c>
      <c r="AJ137" s="67">
        <v>51</v>
      </c>
      <c r="AK137" s="66" t="s">
        <v>968</v>
      </c>
      <c r="AL137" s="65">
        <v>54</v>
      </c>
      <c r="AM137" s="42" t="s">
        <v>968</v>
      </c>
      <c r="AN137" s="64">
        <v>53</v>
      </c>
      <c r="AO137" s="42" t="s">
        <v>968</v>
      </c>
      <c r="AP137" s="67">
        <v>56</v>
      </c>
    </row>
    <row r="138" spans="1:42" ht="20">
      <c r="A138" s="36">
        <v>122</v>
      </c>
      <c r="B138" s="54">
        <v>111</v>
      </c>
      <c r="C138" s="54"/>
      <c r="D138" s="42" t="s">
        <v>291</v>
      </c>
      <c r="E138" s="43"/>
      <c r="F138" s="44" t="s">
        <v>296</v>
      </c>
      <c r="G138" s="66" t="s">
        <v>968</v>
      </c>
      <c r="H138" s="65">
        <v>64</v>
      </c>
      <c r="I138" s="42" t="s">
        <v>968</v>
      </c>
      <c r="J138" s="64">
        <v>78</v>
      </c>
      <c r="K138" s="42" t="s">
        <v>968</v>
      </c>
      <c r="L138" s="65">
        <v>69</v>
      </c>
      <c r="M138" s="66" t="s">
        <v>968</v>
      </c>
      <c r="N138" s="65">
        <v>51</v>
      </c>
      <c r="O138" s="42" t="s">
        <v>968</v>
      </c>
      <c r="P138" s="64">
        <v>46</v>
      </c>
      <c r="Q138" s="42" t="s">
        <v>968</v>
      </c>
      <c r="R138" s="65">
        <v>44</v>
      </c>
      <c r="S138" s="66" t="s">
        <v>968</v>
      </c>
      <c r="T138" s="65">
        <v>47</v>
      </c>
      <c r="U138" s="42" t="s">
        <v>968</v>
      </c>
      <c r="V138" s="64">
        <v>46</v>
      </c>
      <c r="W138" s="42" t="s">
        <v>968</v>
      </c>
      <c r="X138" s="65">
        <v>49</v>
      </c>
      <c r="Y138" s="66" t="s">
        <v>968</v>
      </c>
      <c r="Z138" s="65">
        <v>47</v>
      </c>
      <c r="AA138" s="42" t="s">
        <v>968</v>
      </c>
      <c r="AB138" s="64">
        <v>79</v>
      </c>
      <c r="AC138" s="42" t="s">
        <v>968</v>
      </c>
      <c r="AD138" s="67">
        <v>69</v>
      </c>
      <c r="AE138" s="66" t="s">
        <v>968</v>
      </c>
      <c r="AF138" s="64">
        <v>60</v>
      </c>
      <c r="AG138" s="68" t="s">
        <v>968</v>
      </c>
      <c r="AH138" s="64">
        <v>54</v>
      </c>
      <c r="AI138" s="42" t="s">
        <v>968</v>
      </c>
      <c r="AJ138" s="67">
        <v>52</v>
      </c>
      <c r="AK138" s="66" t="s">
        <v>968</v>
      </c>
      <c r="AL138" s="65">
        <v>55</v>
      </c>
      <c r="AM138" s="42" t="s">
        <v>968</v>
      </c>
      <c r="AN138" s="64">
        <v>54</v>
      </c>
      <c r="AO138" s="42" t="s">
        <v>968</v>
      </c>
      <c r="AP138" s="67">
        <v>57</v>
      </c>
    </row>
    <row r="139" spans="1:42" ht="20">
      <c r="A139" s="36">
        <v>123</v>
      </c>
      <c r="B139" s="54">
        <v>112</v>
      </c>
      <c r="C139" s="54"/>
      <c r="D139" s="42" t="s">
        <v>291</v>
      </c>
      <c r="E139" s="43"/>
      <c r="F139" s="44" t="s">
        <v>298</v>
      </c>
      <c r="G139" s="66" t="s">
        <v>968</v>
      </c>
      <c r="H139" s="65">
        <v>65</v>
      </c>
      <c r="I139" s="42" t="s">
        <v>968</v>
      </c>
      <c r="J139" s="64">
        <v>79</v>
      </c>
      <c r="K139" s="42" t="s">
        <v>968</v>
      </c>
      <c r="L139" s="65">
        <v>70</v>
      </c>
      <c r="M139" s="66" t="s">
        <v>968</v>
      </c>
      <c r="N139" s="65">
        <v>52</v>
      </c>
      <c r="O139" s="42" t="s">
        <v>968</v>
      </c>
      <c r="P139" s="64">
        <v>47</v>
      </c>
      <c r="Q139" s="42" t="s">
        <v>968</v>
      </c>
      <c r="R139" s="65">
        <v>45</v>
      </c>
      <c r="S139" s="66" t="s">
        <v>968</v>
      </c>
      <c r="T139" s="65">
        <v>48</v>
      </c>
      <c r="U139" s="42" t="s">
        <v>968</v>
      </c>
      <c r="V139" s="64">
        <v>47</v>
      </c>
      <c r="W139" s="42" t="s">
        <v>968</v>
      </c>
      <c r="X139" s="65">
        <v>50</v>
      </c>
      <c r="Y139" s="66" t="s">
        <v>968</v>
      </c>
      <c r="Z139" s="65">
        <v>48</v>
      </c>
      <c r="AA139" s="42" t="s">
        <v>968</v>
      </c>
      <c r="AB139" s="64">
        <v>80</v>
      </c>
      <c r="AC139" s="42" t="s">
        <v>968</v>
      </c>
      <c r="AD139" s="67">
        <v>70</v>
      </c>
      <c r="AE139" s="66" t="s">
        <v>968</v>
      </c>
      <c r="AF139" s="64">
        <v>61</v>
      </c>
      <c r="AG139" s="68" t="s">
        <v>968</v>
      </c>
      <c r="AH139" s="64">
        <v>55</v>
      </c>
      <c r="AI139" s="42" t="s">
        <v>968</v>
      </c>
      <c r="AJ139" s="67">
        <v>53</v>
      </c>
      <c r="AK139" s="66" t="s">
        <v>968</v>
      </c>
      <c r="AL139" s="65">
        <v>56</v>
      </c>
      <c r="AM139" s="42" t="s">
        <v>968</v>
      </c>
      <c r="AN139" s="64">
        <v>55</v>
      </c>
      <c r="AO139" s="42" t="s">
        <v>968</v>
      </c>
      <c r="AP139" s="67">
        <v>58</v>
      </c>
    </row>
    <row r="140" spans="1:42" ht="20">
      <c r="A140" s="36">
        <v>124</v>
      </c>
      <c r="B140" s="54">
        <v>113</v>
      </c>
      <c r="C140" s="54"/>
      <c r="D140" s="42" t="s">
        <v>291</v>
      </c>
      <c r="E140" s="43"/>
      <c r="F140" s="44" t="s">
        <v>300</v>
      </c>
      <c r="G140" s="66" t="s">
        <v>968</v>
      </c>
      <c r="H140" s="65">
        <v>66</v>
      </c>
      <c r="I140" s="42" t="s">
        <v>968</v>
      </c>
      <c r="J140" s="64">
        <v>80</v>
      </c>
      <c r="K140" s="42" t="s">
        <v>968</v>
      </c>
      <c r="L140" s="65">
        <v>71</v>
      </c>
      <c r="M140" s="66" t="s">
        <v>968</v>
      </c>
      <c r="N140" s="65">
        <v>53</v>
      </c>
      <c r="O140" s="42" t="s">
        <v>968</v>
      </c>
      <c r="P140" s="64">
        <v>48</v>
      </c>
      <c r="Q140" s="42" t="s">
        <v>968</v>
      </c>
      <c r="R140" s="65">
        <v>46</v>
      </c>
      <c r="S140" s="66" t="s">
        <v>968</v>
      </c>
      <c r="T140" s="65">
        <v>49</v>
      </c>
      <c r="U140" s="42" t="s">
        <v>968</v>
      </c>
      <c r="V140" s="64">
        <v>48</v>
      </c>
      <c r="W140" s="42" t="s">
        <v>968</v>
      </c>
      <c r="X140" s="65">
        <v>51</v>
      </c>
      <c r="Y140" s="66" t="s">
        <v>968</v>
      </c>
      <c r="Z140" s="65">
        <v>49</v>
      </c>
      <c r="AA140" s="42" t="s">
        <v>968</v>
      </c>
      <c r="AB140" s="64">
        <v>81</v>
      </c>
      <c r="AC140" s="42" t="s">
        <v>968</v>
      </c>
      <c r="AD140" s="67">
        <v>71</v>
      </c>
      <c r="AE140" s="66" t="s">
        <v>968</v>
      </c>
      <c r="AF140" s="64">
        <v>62</v>
      </c>
      <c r="AG140" s="68" t="s">
        <v>968</v>
      </c>
      <c r="AH140" s="64">
        <v>56</v>
      </c>
      <c r="AI140" s="42" t="s">
        <v>968</v>
      </c>
      <c r="AJ140" s="67">
        <v>54</v>
      </c>
      <c r="AK140" s="66" t="s">
        <v>968</v>
      </c>
      <c r="AL140" s="65">
        <v>57</v>
      </c>
      <c r="AM140" s="42" t="s">
        <v>968</v>
      </c>
      <c r="AN140" s="64">
        <v>56</v>
      </c>
      <c r="AO140" s="42" t="s">
        <v>968</v>
      </c>
      <c r="AP140" s="67">
        <v>59</v>
      </c>
    </row>
    <row r="141" spans="1:42" ht="20">
      <c r="A141" s="36">
        <v>125</v>
      </c>
      <c r="B141" s="54">
        <v>114</v>
      </c>
      <c r="C141" s="54"/>
      <c r="D141" s="42" t="s">
        <v>291</v>
      </c>
      <c r="E141" s="43"/>
      <c r="F141" s="44" t="s">
        <v>302</v>
      </c>
      <c r="G141" s="66" t="s">
        <v>968</v>
      </c>
      <c r="H141" s="65">
        <v>67</v>
      </c>
      <c r="I141" s="42" t="s">
        <v>968</v>
      </c>
      <c r="J141" s="64">
        <v>81</v>
      </c>
      <c r="K141" s="42" t="s">
        <v>968</v>
      </c>
      <c r="L141" s="65">
        <v>72</v>
      </c>
      <c r="M141" s="66" t="s">
        <v>968</v>
      </c>
      <c r="N141" s="65">
        <v>54</v>
      </c>
      <c r="O141" s="42" t="s">
        <v>968</v>
      </c>
      <c r="P141" s="64">
        <v>49</v>
      </c>
      <c r="Q141" s="42" t="s">
        <v>968</v>
      </c>
      <c r="R141" s="65">
        <v>47</v>
      </c>
      <c r="S141" s="66" t="s">
        <v>968</v>
      </c>
      <c r="T141" s="65">
        <v>50</v>
      </c>
      <c r="U141" s="42" t="s">
        <v>968</v>
      </c>
      <c r="V141" s="64">
        <v>49</v>
      </c>
      <c r="W141" s="42" t="s">
        <v>968</v>
      </c>
      <c r="X141" s="65">
        <v>52</v>
      </c>
      <c r="Y141" s="66" t="s">
        <v>968</v>
      </c>
      <c r="Z141" s="65">
        <v>50</v>
      </c>
      <c r="AA141" s="42" t="s">
        <v>968</v>
      </c>
      <c r="AB141" s="64">
        <v>82</v>
      </c>
      <c r="AC141" s="42" t="s">
        <v>968</v>
      </c>
      <c r="AD141" s="67">
        <v>72</v>
      </c>
      <c r="AE141" s="66" t="s">
        <v>968</v>
      </c>
      <c r="AF141" s="64">
        <v>63</v>
      </c>
      <c r="AG141" s="68" t="s">
        <v>968</v>
      </c>
      <c r="AH141" s="64">
        <v>57</v>
      </c>
      <c r="AI141" s="42" t="s">
        <v>968</v>
      </c>
      <c r="AJ141" s="67">
        <v>55</v>
      </c>
      <c r="AK141" s="66" t="s">
        <v>968</v>
      </c>
      <c r="AL141" s="65">
        <v>58</v>
      </c>
      <c r="AM141" s="42" t="s">
        <v>968</v>
      </c>
      <c r="AN141" s="64">
        <v>57</v>
      </c>
      <c r="AO141" s="42" t="s">
        <v>968</v>
      </c>
      <c r="AP141" s="67">
        <v>60</v>
      </c>
    </row>
    <row r="142" spans="1:42" ht="20">
      <c r="A142" s="36">
        <v>126</v>
      </c>
      <c r="B142" s="54">
        <v>115</v>
      </c>
      <c r="C142" s="54"/>
      <c r="D142" s="42" t="s">
        <v>291</v>
      </c>
      <c r="E142" s="43"/>
      <c r="F142" s="44" t="s">
        <v>304</v>
      </c>
      <c r="G142" s="66" t="s">
        <v>968</v>
      </c>
      <c r="H142" s="65">
        <v>68</v>
      </c>
      <c r="I142" s="42" t="s">
        <v>968</v>
      </c>
      <c r="J142" s="64">
        <v>82</v>
      </c>
      <c r="K142" s="42" t="s">
        <v>968</v>
      </c>
      <c r="L142" s="65">
        <v>73</v>
      </c>
      <c r="M142" s="66" t="s">
        <v>968</v>
      </c>
      <c r="N142" s="65">
        <v>55</v>
      </c>
      <c r="O142" s="42" t="s">
        <v>968</v>
      </c>
      <c r="P142" s="64">
        <v>50</v>
      </c>
      <c r="Q142" s="42" t="s">
        <v>968</v>
      </c>
      <c r="R142" s="65">
        <v>48</v>
      </c>
      <c r="S142" s="66" t="s">
        <v>968</v>
      </c>
      <c r="T142" s="65">
        <v>51</v>
      </c>
      <c r="U142" s="42" t="s">
        <v>968</v>
      </c>
      <c r="V142" s="64">
        <v>50</v>
      </c>
      <c r="W142" s="42" t="s">
        <v>968</v>
      </c>
      <c r="X142" s="65">
        <v>53</v>
      </c>
      <c r="Y142" s="66" t="s">
        <v>968</v>
      </c>
      <c r="Z142" s="65">
        <v>51</v>
      </c>
      <c r="AA142" s="42" t="s">
        <v>968</v>
      </c>
      <c r="AB142" s="64">
        <v>83</v>
      </c>
      <c r="AC142" s="42" t="s">
        <v>968</v>
      </c>
      <c r="AD142" s="67">
        <v>73</v>
      </c>
      <c r="AE142" s="66" t="s">
        <v>968</v>
      </c>
      <c r="AF142" s="64">
        <v>64</v>
      </c>
      <c r="AG142" s="68" t="s">
        <v>968</v>
      </c>
      <c r="AH142" s="64">
        <v>58</v>
      </c>
      <c r="AI142" s="42" t="s">
        <v>968</v>
      </c>
      <c r="AJ142" s="67">
        <v>56</v>
      </c>
      <c r="AK142" s="66" t="s">
        <v>968</v>
      </c>
      <c r="AL142" s="65">
        <v>59</v>
      </c>
      <c r="AM142" s="42" t="s">
        <v>968</v>
      </c>
      <c r="AN142" s="64">
        <v>58</v>
      </c>
      <c r="AO142" s="42" t="s">
        <v>968</v>
      </c>
      <c r="AP142" s="67">
        <v>61</v>
      </c>
    </row>
    <row r="143" spans="1:42" ht="20">
      <c r="A143" s="36">
        <v>127</v>
      </c>
      <c r="B143" s="54">
        <v>116</v>
      </c>
      <c r="C143" s="54"/>
      <c r="D143" s="42" t="s">
        <v>291</v>
      </c>
      <c r="E143" s="43"/>
      <c r="F143" s="44" t="s">
        <v>306</v>
      </c>
      <c r="G143" s="66" t="s">
        <v>968</v>
      </c>
      <c r="H143" s="65">
        <v>69</v>
      </c>
      <c r="I143" s="42" t="s">
        <v>968</v>
      </c>
      <c r="J143" s="64">
        <v>83</v>
      </c>
      <c r="K143" s="42" t="s">
        <v>968</v>
      </c>
      <c r="L143" s="65">
        <v>74</v>
      </c>
      <c r="M143" s="66" t="s">
        <v>968</v>
      </c>
      <c r="N143" s="65">
        <v>56</v>
      </c>
      <c r="O143" s="42" t="s">
        <v>968</v>
      </c>
      <c r="P143" s="64">
        <v>51</v>
      </c>
      <c r="Q143" s="42" t="s">
        <v>968</v>
      </c>
      <c r="R143" s="65">
        <v>49</v>
      </c>
      <c r="S143" s="66" t="s">
        <v>968</v>
      </c>
      <c r="T143" s="65">
        <v>52</v>
      </c>
      <c r="U143" s="42" t="s">
        <v>968</v>
      </c>
      <c r="V143" s="64">
        <v>51</v>
      </c>
      <c r="W143" s="42" t="s">
        <v>968</v>
      </c>
      <c r="X143" s="65">
        <v>54</v>
      </c>
      <c r="Y143" s="66" t="s">
        <v>968</v>
      </c>
      <c r="Z143" s="65">
        <v>52</v>
      </c>
      <c r="AA143" s="42" t="s">
        <v>968</v>
      </c>
      <c r="AB143" s="64">
        <v>84</v>
      </c>
      <c r="AC143" s="42" t="s">
        <v>968</v>
      </c>
      <c r="AD143" s="67">
        <v>74</v>
      </c>
      <c r="AE143" s="66" t="s">
        <v>968</v>
      </c>
      <c r="AF143" s="64">
        <v>65</v>
      </c>
      <c r="AG143" s="68" t="s">
        <v>968</v>
      </c>
      <c r="AH143" s="64">
        <v>59</v>
      </c>
      <c r="AI143" s="42" t="s">
        <v>968</v>
      </c>
      <c r="AJ143" s="67">
        <v>57</v>
      </c>
      <c r="AK143" s="66" t="s">
        <v>968</v>
      </c>
      <c r="AL143" s="65">
        <v>60</v>
      </c>
      <c r="AM143" s="42" t="s">
        <v>968</v>
      </c>
      <c r="AN143" s="64">
        <v>59</v>
      </c>
      <c r="AO143" s="42" t="s">
        <v>968</v>
      </c>
      <c r="AP143" s="67">
        <v>62</v>
      </c>
    </row>
    <row r="144" spans="1:42" ht="20">
      <c r="A144" s="36">
        <v>128</v>
      </c>
      <c r="B144" s="54">
        <v>117</v>
      </c>
      <c r="C144" s="54"/>
      <c r="D144" s="42" t="s">
        <v>291</v>
      </c>
      <c r="E144" s="43"/>
      <c r="F144" s="44" t="s">
        <v>308</v>
      </c>
      <c r="G144" s="66" t="s">
        <v>968</v>
      </c>
      <c r="H144" s="65">
        <v>70</v>
      </c>
      <c r="I144" s="42" t="s">
        <v>968</v>
      </c>
      <c r="J144" s="64">
        <v>84</v>
      </c>
      <c r="K144" s="42" t="s">
        <v>968</v>
      </c>
      <c r="L144" s="65">
        <v>75</v>
      </c>
      <c r="M144" s="66" t="s">
        <v>968</v>
      </c>
      <c r="N144" s="65">
        <v>57</v>
      </c>
      <c r="O144" s="42" t="s">
        <v>968</v>
      </c>
      <c r="P144" s="64">
        <v>52</v>
      </c>
      <c r="Q144" s="42" t="s">
        <v>968</v>
      </c>
      <c r="R144" s="65">
        <v>50</v>
      </c>
      <c r="S144" s="66" t="s">
        <v>968</v>
      </c>
      <c r="T144" s="65">
        <v>53</v>
      </c>
      <c r="U144" s="42" t="s">
        <v>968</v>
      </c>
      <c r="V144" s="64">
        <v>52</v>
      </c>
      <c r="W144" s="42" t="s">
        <v>968</v>
      </c>
      <c r="X144" s="65">
        <v>55</v>
      </c>
      <c r="Y144" s="66" t="s">
        <v>968</v>
      </c>
      <c r="Z144" s="65">
        <v>53</v>
      </c>
      <c r="AA144" s="42" t="s">
        <v>968</v>
      </c>
      <c r="AB144" s="64">
        <v>85</v>
      </c>
      <c r="AC144" s="42" t="s">
        <v>968</v>
      </c>
      <c r="AD144" s="67">
        <v>75</v>
      </c>
      <c r="AE144" s="66" t="s">
        <v>968</v>
      </c>
      <c r="AF144" s="64">
        <v>66</v>
      </c>
      <c r="AG144" s="68" t="s">
        <v>968</v>
      </c>
      <c r="AH144" s="64">
        <v>60</v>
      </c>
      <c r="AI144" s="42" t="s">
        <v>968</v>
      </c>
      <c r="AJ144" s="67">
        <v>58</v>
      </c>
      <c r="AK144" s="66" t="s">
        <v>968</v>
      </c>
      <c r="AL144" s="65">
        <v>61</v>
      </c>
      <c r="AM144" s="42" t="s">
        <v>968</v>
      </c>
      <c r="AN144" s="64">
        <v>60</v>
      </c>
      <c r="AO144" s="42" t="s">
        <v>968</v>
      </c>
      <c r="AP144" s="67">
        <v>63</v>
      </c>
    </row>
    <row r="145" spans="1:42" ht="20">
      <c r="A145" s="36">
        <v>129</v>
      </c>
      <c r="B145" s="54">
        <v>118</v>
      </c>
      <c r="C145" s="54"/>
      <c r="D145" s="42" t="s">
        <v>291</v>
      </c>
      <c r="E145" s="43"/>
      <c r="F145" s="44" t="s">
        <v>310</v>
      </c>
      <c r="G145" s="66" t="s">
        <v>968</v>
      </c>
      <c r="H145" s="65">
        <v>71</v>
      </c>
      <c r="I145" s="42" t="s">
        <v>968</v>
      </c>
      <c r="J145" s="64">
        <v>85</v>
      </c>
      <c r="K145" s="42" t="s">
        <v>968</v>
      </c>
      <c r="L145" s="65">
        <v>76</v>
      </c>
      <c r="M145" s="66" t="s">
        <v>968</v>
      </c>
      <c r="N145" s="65">
        <v>58</v>
      </c>
      <c r="O145" s="42" t="s">
        <v>968</v>
      </c>
      <c r="P145" s="64">
        <v>53</v>
      </c>
      <c r="Q145" s="42" t="s">
        <v>968</v>
      </c>
      <c r="R145" s="65">
        <v>51</v>
      </c>
      <c r="S145" s="66" t="s">
        <v>968</v>
      </c>
      <c r="T145" s="65">
        <v>54</v>
      </c>
      <c r="U145" s="42" t="s">
        <v>968</v>
      </c>
      <c r="V145" s="64">
        <v>53</v>
      </c>
      <c r="W145" s="42" t="s">
        <v>968</v>
      </c>
      <c r="X145" s="65">
        <v>56</v>
      </c>
      <c r="Y145" s="66" t="s">
        <v>968</v>
      </c>
      <c r="Z145" s="65">
        <v>54</v>
      </c>
      <c r="AA145" s="42" t="s">
        <v>968</v>
      </c>
      <c r="AB145" s="64">
        <v>86</v>
      </c>
      <c r="AC145" s="42" t="s">
        <v>968</v>
      </c>
      <c r="AD145" s="67">
        <v>76</v>
      </c>
      <c r="AE145" s="66" t="s">
        <v>968</v>
      </c>
      <c r="AF145" s="64">
        <v>67</v>
      </c>
      <c r="AG145" s="68" t="s">
        <v>968</v>
      </c>
      <c r="AH145" s="64">
        <v>61</v>
      </c>
      <c r="AI145" s="42" t="s">
        <v>968</v>
      </c>
      <c r="AJ145" s="67">
        <v>59</v>
      </c>
      <c r="AK145" s="66" t="s">
        <v>968</v>
      </c>
      <c r="AL145" s="65">
        <v>62</v>
      </c>
      <c r="AM145" s="42" t="s">
        <v>968</v>
      </c>
      <c r="AN145" s="64">
        <v>61</v>
      </c>
      <c r="AO145" s="42" t="s">
        <v>968</v>
      </c>
      <c r="AP145" s="67">
        <v>64</v>
      </c>
    </row>
    <row r="146" spans="1:42" ht="20">
      <c r="A146" s="36">
        <v>130</v>
      </c>
      <c r="B146" s="54">
        <v>119</v>
      </c>
      <c r="C146" s="54"/>
      <c r="D146" s="42" t="s">
        <v>291</v>
      </c>
      <c r="E146" s="43"/>
      <c r="F146" s="44" t="s">
        <v>312</v>
      </c>
      <c r="G146" s="66" t="s">
        <v>968</v>
      </c>
      <c r="H146" s="65">
        <v>72</v>
      </c>
      <c r="I146" s="42" t="s">
        <v>968</v>
      </c>
      <c r="J146" s="64">
        <v>86</v>
      </c>
      <c r="K146" s="42" t="s">
        <v>968</v>
      </c>
      <c r="L146" s="65">
        <v>77</v>
      </c>
      <c r="M146" s="66" t="s">
        <v>968</v>
      </c>
      <c r="N146" s="65">
        <v>59</v>
      </c>
      <c r="O146" s="42" t="s">
        <v>968</v>
      </c>
      <c r="P146" s="64">
        <v>54</v>
      </c>
      <c r="Q146" s="42" t="s">
        <v>968</v>
      </c>
      <c r="R146" s="65">
        <v>52</v>
      </c>
      <c r="S146" s="66" t="s">
        <v>968</v>
      </c>
      <c r="T146" s="65">
        <v>55</v>
      </c>
      <c r="U146" s="42" t="s">
        <v>968</v>
      </c>
      <c r="V146" s="64">
        <v>54</v>
      </c>
      <c r="W146" s="42" t="s">
        <v>968</v>
      </c>
      <c r="X146" s="65">
        <v>57</v>
      </c>
      <c r="Y146" s="66" t="s">
        <v>968</v>
      </c>
      <c r="Z146" s="65">
        <v>55</v>
      </c>
      <c r="AA146" s="42" t="s">
        <v>968</v>
      </c>
      <c r="AB146" s="64">
        <v>87</v>
      </c>
      <c r="AC146" s="42" t="s">
        <v>968</v>
      </c>
      <c r="AD146" s="67">
        <v>77</v>
      </c>
      <c r="AE146" s="66" t="s">
        <v>968</v>
      </c>
      <c r="AF146" s="64">
        <v>68</v>
      </c>
      <c r="AG146" s="68" t="s">
        <v>968</v>
      </c>
      <c r="AH146" s="64">
        <v>62</v>
      </c>
      <c r="AI146" s="42" t="s">
        <v>968</v>
      </c>
      <c r="AJ146" s="67">
        <v>60</v>
      </c>
      <c r="AK146" s="66" t="s">
        <v>968</v>
      </c>
      <c r="AL146" s="65">
        <v>63</v>
      </c>
      <c r="AM146" s="42" t="s">
        <v>968</v>
      </c>
      <c r="AN146" s="64">
        <v>62</v>
      </c>
      <c r="AO146" s="42" t="s">
        <v>968</v>
      </c>
      <c r="AP146" s="67">
        <v>65</v>
      </c>
    </row>
    <row r="147" spans="1:42" ht="20">
      <c r="A147" s="36">
        <v>131</v>
      </c>
      <c r="B147" s="54">
        <v>120</v>
      </c>
      <c r="C147" s="54"/>
      <c r="D147" s="42" t="s">
        <v>291</v>
      </c>
      <c r="E147" s="43"/>
      <c r="F147" s="44" t="s">
        <v>314</v>
      </c>
      <c r="G147" s="66" t="s">
        <v>968</v>
      </c>
      <c r="H147" s="65">
        <v>73</v>
      </c>
      <c r="I147" s="42" t="s">
        <v>968</v>
      </c>
      <c r="J147" s="64">
        <v>87</v>
      </c>
      <c r="K147" s="42" t="s">
        <v>968</v>
      </c>
      <c r="L147" s="65">
        <v>78</v>
      </c>
      <c r="M147" s="66" t="s">
        <v>968</v>
      </c>
      <c r="N147" s="65">
        <v>60</v>
      </c>
      <c r="O147" s="42" t="s">
        <v>968</v>
      </c>
      <c r="P147" s="64">
        <v>55</v>
      </c>
      <c r="Q147" s="42" t="s">
        <v>968</v>
      </c>
      <c r="R147" s="65">
        <v>53</v>
      </c>
      <c r="S147" s="66" t="s">
        <v>968</v>
      </c>
      <c r="T147" s="65">
        <v>56</v>
      </c>
      <c r="U147" s="42" t="s">
        <v>968</v>
      </c>
      <c r="V147" s="64">
        <v>55</v>
      </c>
      <c r="W147" s="42" t="s">
        <v>968</v>
      </c>
      <c r="X147" s="65">
        <v>58</v>
      </c>
      <c r="Y147" s="66" t="s">
        <v>968</v>
      </c>
      <c r="Z147" s="65">
        <v>56</v>
      </c>
      <c r="AA147" s="42" t="s">
        <v>968</v>
      </c>
      <c r="AB147" s="64">
        <v>88</v>
      </c>
      <c r="AC147" s="42" t="s">
        <v>968</v>
      </c>
      <c r="AD147" s="67">
        <v>78</v>
      </c>
      <c r="AE147" s="66" t="s">
        <v>968</v>
      </c>
      <c r="AF147" s="64">
        <v>69</v>
      </c>
      <c r="AG147" s="68" t="s">
        <v>968</v>
      </c>
      <c r="AH147" s="64">
        <v>63</v>
      </c>
      <c r="AI147" s="42" t="s">
        <v>968</v>
      </c>
      <c r="AJ147" s="67">
        <v>61</v>
      </c>
      <c r="AK147" s="66" t="s">
        <v>968</v>
      </c>
      <c r="AL147" s="65">
        <v>64</v>
      </c>
      <c r="AM147" s="42" t="s">
        <v>968</v>
      </c>
      <c r="AN147" s="64">
        <v>63</v>
      </c>
      <c r="AO147" s="42" t="s">
        <v>968</v>
      </c>
      <c r="AP147" s="67">
        <v>66</v>
      </c>
    </row>
    <row r="148" spans="1:42" ht="20">
      <c r="A148" s="36">
        <v>132</v>
      </c>
      <c r="B148" s="54"/>
      <c r="C148" s="54"/>
      <c r="D148" s="55"/>
      <c r="E148" s="43"/>
      <c r="F148" s="56" t="s">
        <v>316</v>
      </c>
      <c r="G148" s="57" t="s">
        <v>12</v>
      </c>
      <c r="H148" s="60" t="s">
        <v>12</v>
      </c>
      <c r="I148" s="55" t="s">
        <v>12</v>
      </c>
      <c r="J148" s="59" t="s">
        <v>12</v>
      </c>
      <c r="K148" s="55" t="s">
        <v>12</v>
      </c>
      <c r="L148" s="60" t="s">
        <v>12</v>
      </c>
      <c r="M148" s="57" t="s">
        <v>12</v>
      </c>
      <c r="N148" s="60" t="s">
        <v>12</v>
      </c>
      <c r="O148" s="55" t="s">
        <v>12</v>
      </c>
      <c r="P148" s="59" t="s">
        <v>12</v>
      </c>
      <c r="Q148" s="55" t="s">
        <v>12</v>
      </c>
      <c r="R148" s="60" t="s">
        <v>12</v>
      </c>
      <c r="S148" s="57" t="s">
        <v>12</v>
      </c>
      <c r="T148" s="60" t="s">
        <v>12</v>
      </c>
      <c r="U148" s="55" t="s">
        <v>12</v>
      </c>
      <c r="V148" s="59" t="s">
        <v>12</v>
      </c>
      <c r="W148" s="55" t="s">
        <v>12</v>
      </c>
      <c r="X148" s="60" t="s">
        <v>12</v>
      </c>
      <c r="Y148" s="57" t="s">
        <v>12</v>
      </c>
      <c r="Z148" s="60" t="s">
        <v>12</v>
      </c>
      <c r="AA148" s="55" t="s">
        <v>12</v>
      </c>
      <c r="AB148" s="59" t="s">
        <v>12</v>
      </c>
      <c r="AC148" s="55" t="s">
        <v>12</v>
      </c>
      <c r="AD148" s="61" t="s">
        <v>12</v>
      </c>
      <c r="AE148" s="57" t="s">
        <v>12</v>
      </c>
      <c r="AF148" s="59" t="s">
        <v>12</v>
      </c>
      <c r="AG148" s="62" t="s">
        <v>12</v>
      </c>
      <c r="AH148" s="59" t="s">
        <v>12</v>
      </c>
      <c r="AI148" s="55" t="s">
        <v>12</v>
      </c>
      <c r="AJ148" s="60" t="s">
        <v>12</v>
      </c>
      <c r="AK148" s="57" t="s">
        <v>12</v>
      </c>
      <c r="AL148" s="60" t="s">
        <v>12</v>
      </c>
      <c r="AM148" s="55" t="s">
        <v>12</v>
      </c>
      <c r="AN148" s="59" t="s">
        <v>12</v>
      </c>
      <c r="AO148" s="55" t="s">
        <v>12</v>
      </c>
      <c r="AP148" s="61" t="s">
        <v>12</v>
      </c>
    </row>
    <row r="149" spans="1:42" ht="20">
      <c r="A149" s="36">
        <v>141</v>
      </c>
      <c r="B149" s="54"/>
      <c r="C149" s="54"/>
      <c r="D149" s="55"/>
      <c r="E149" s="43"/>
      <c r="F149" s="56" t="s">
        <v>317</v>
      </c>
      <c r="G149" s="57" t="s">
        <v>12</v>
      </c>
      <c r="H149" s="60" t="s">
        <v>12</v>
      </c>
      <c r="I149" s="55" t="s">
        <v>12</v>
      </c>
      <c r="J149" s="59" t="s">
        <v>12</v>
      </c>
      <c r="K149" s="55" t="s">
        <v>12</v>
      </c>
      <c r="L149" s="60" t="s">
        <v>12</v>
      </c>
      <c r="M149" s="57" t="s">
        <v>12</v>
      </c>
      <c r="N149" s="60" t="s">
        <v>12</v>
      </c>
      <c r="O149" s="55" t="s">
        <v>12</v>
      </c>
      <c r="P149" s="59" t="s">
        <v>12</v>
      </c>
      <c r="Q149" s="55" t="s">
        <v>12</v>
      </c>
      <c r="R149" s="60" t="s">
        <v>12</v>
      </c>
      <c r="S149" s="57" t="s">
        <v>12</v>
      </c>
      <c r="T149" s="60" t="s">
        <v>12</v>
      </c>
      <c r="U149" s="55" t="s">
        <v>12</v>
      </c>
      <c r="V149" s="59" t="s">
        <v>12</v>
      </c>
      <c r="W149" s="55" t="s">
        <v>12</v>
      </c>
      <c r="X149" s="60" t="s">
        <v>12</v>
      </c>
      <c r="Y149" s="57" t="s">
        <v>12</v>
      </c>
      <c r="Z149" s="60" t="s">
        <v>12</v>
      </c>
      <c r="AA149" s="55" t="s">
        <v>12</v>
      </c>
      <c r="AB149" s="59" t="s">
        <v>12</v>
      </c>
      <c r="AC149" s="55" t="s">
        <v>12</v>
      </c>
      <c r="AD149" s="60" t="s">
        <v>12</v>
      </c>
      <c r="AE149" s="57" t="s">
        <v>12</v>
      </c>
      <c r="AF149" s="59" t="s">
        <v>12</v>
      </c>
      <c r="AG149" s="62" t="s">
        <v>12</v>
      </c>
      <c r="AH149" s="59" t="s">
        <v>12</v>
      </c>
      <c r="AI149" s="55" t="s">
        <v>12</v>
      </c>
      <c r="AJ149" s="60" t="s">
        <v>12</v>
      </c>
      <c r="AK149" s="57" t="s">
        <v>12</v>
      </c>
      <c r="AL149" s="60" t="s">
        <v>12</v>
      </c>
      <c r="AM149" s="55" t="s">
        <v>12</v>
      </c>
      <c r="AN149" s="59" t="s">
        <v>12</v>
      </c>
      <c r="AO149" s="55" t="s">
        <v>12</v>
      </c>
      <c r="AP149" s="61" t="s">
        <v>12</v>
      </c>
    </row>
    <row r="150" spans="1:42" ht="20">
      <c r="A150" s="36">
        <v>142</v>
      </c>
      <c r="B150" s="54"/>
      <c r="C150" s="54"/>
      <c r="D150" s="42"/>
      <c r="E150" s="43"/>
      <c r="F150" s="44" t="s">
        <v>318</v>
      </c>
      <c r="G150" s="66" t="s">
        <v>12</v>
      </c>
      <c r="H150" s="65" t="s">
        <v>12</v>
      </c>
      <c r="I150" s="42" t="s">
        <v>12</v>
      </c>
      <c r="J150" s="64" t="s">
        <v>12</v>
      </c>
      <c r="K150" s="42" t="s">
        <v>968</v>
      </c>
      <c r="L150" s="65">
        <v>79</v>
      </c>
      <c r="M150" s="66" t="s">
        <v>12</v>
      </c>
      <c r="N150" s="65" t="s">
        <v>12</v>
      </c>
      <c r="O150" s="42" t="s">
        <v>12</v>
      </c>
      <c r="P150" s="64" t="s">
        <v>12</v>
      </c>
      <c r="Q150" s="42" t="s">
        <v>968</v>
      </c>
      <c r="R150" s="65">
        <v>80</v>
      </c>
      <c r="S150" s="66" t="s">
        <v>12</v>
      </c>
      <c r="T150" s="65" t="s">
        <v>12</v>
      </c>
      <c r="U150" s="42" t="s">
        <v>12</v>
      </c>
      <c r="V150" s="64" t="s">
        <v>12</v>
      </c>
      <c r="W150" s="42" t="s">
        <v>968</v>
      </c>
      <c r="X150" s="65">
        <v>85</v>
      </c>
      <c r="Y150" s="66" t="s">
        <v>12</v>
      </c>
      <c r="Z150" s="65" t="s">
        <v>12</v>
      </c>
      <c r="AA150" s="42" t="s">
        <v>12</v>
      </c>
      <c r="AB150" s="64" t="s">
        <v>12</v>
      </c>
      <c r="AC150" s="42" t="s">
        <v>968</v>
      </c>
      <c r="AD150" s="65">
        <v>79</v>
      </c>
      <c r="AE150" s="66" t="s">
        <v>12</v>
      </c>
      <c r="AF150" s="64" t="s">
        <v>12</v>
      </c>
      <c r="AG150" s="68" t="s">
        <v>12</v>
      </c>
      <c r="AH150" s="64" t="s">
        <v>12</v>
      </c>
      <c r="AI150" s="42" t="s">
        <v>968</v>
      </c>
      <c r="AJ150" s="65">
        <v>91</v>
      </c>
      <c r="AK150" s="66" t="s">
        <v>12</v>
      </c>
      <c r="AL150" s="65" t="s">
        <v>12</v>
      </c>
      <c r="AM150" s="42" t="s">
        <v>12</v>
      </c>
      <c r="AN150" s="64" t="s">
        <v>12</v>
      </c>
      <c r="AO150" s="42" t="s">
        <v>968</v>
      </c>
      <c r="AP150" s="67">
        <v>96</v>
      </c>
    </row>
    <row r="151" spans="1:42" ht="20">
      <c r="A151" s="36">
        <v>143</v>
      </c>
      <c r="B151" s="54"/>
      <c r="C151" s="54"/>
      <c r="D151" s="42"/>
      <c r="E151" s="43"/>
      <c r="F151" s="44" t="s">
        <v>319</v>
      </c>
      <c r="G151" s="66" t="s">
        <v>12</v>
      </c>
      <c r="H151" s="65" t="s">
        <v>12</v>
      </c>
      <c r="I151" s="42" t="s">
        <v>12</v>
      </c>
      <c r="J151" s="64" t="s">
        <v>12</v>
      </c>
      <c r="K151" s="42" t="s">
        <v>968</v>
      </c>
      <c r="L151" s="65">
        <v>80</v>
      </c>
      <c r="M151" s="66" t="s">
        <v>12</v>
      </c>
      <c r="N151" s="65" t="s">
        <v>12</v>
      </c>
      <c r="O151" s="42" t="s">
        <v>12</v>
      </c>
      <c r="P151" s="64" t="s">
        <v>12</v>
      </c>
      <c r="Q151" s="42" t="s">
        <v>968</v>
      </c>
      <c r="R151" s="65">
        <v>81</v>
      </c>
      <c r="S151" s="66" t="s">
        <v>12</v>
      </c>
      <c r="T151" s="65" t="s">
        <v>12</v>
      </c>
      <c r="U151" s="42" t="s">
        <v>12</v>
      </c>
      <c r="V151" s="64" t="s">
        <v>12</v>
      </c>
      <c r="W151" s="42" t="s">
        <v>968</v>
      </c>
      <c r="X151" s="65">
        <v>86</v>
      </c>
      <c r="Y151" s="66" t="s">
        <v>12</v>
      </c>
      <c r="Z151" s="65" t="s">
        <v>12</v>
      </c>
      <c r="AA151" s="42" t="s">
        <v>12</v>
      </c>
      <c r="AB151" s="64" t="s">
        <v>12</v>
      </c>
      <c r="AC151" s="42" t="s">
        <v>968</v>
      </c>
      <c r="AD151" s="65">
        <v>80</v>
      </c>
      <c r="AE151" s="66" t="s">
        <v>12</v>
      </c>
      <c r="AF151" s="64" t="s">
        <v>12</v>
      </c>
      <c r="AG151" s="68" t="s">
        <v>12</v>
      </c>
      <c r="AH151" s="64" t="s">
        <v>12</v>
      </c>
      <c r="AI151" s="42" t="s">
        <v>968</v>
      </c>
      <c r="AJ151" s="65">
        <v>92</v>
      </c>
      <c r="AK151" s="66" t="s">
        <v>12</v>
      </c>
      <c r="AL151" s="65" t="s">
        <v>12</v>
      </c>
      <c r="AM151" s="42" t="s">
        <v>12</v>
      </c>
      <c r="AN151" s="64" t="s">
        <v>12</v>
      </c>
      <c r="AO151" s="42" t="s">
        <v>968</v>
      </c>
      <c r="AP151" s="67">
        <v>97</v>
      </c>
    </row>
    <row r="152" spans="1:42" ht="20">
      <c r="A152" s="36">
        <v>144</v>
      </c>
      <c r="B152" s="54"/>
      <c r="C152" s="54"/>
      <c r="D152" s="42"/>
      <c r="E152" s="43"/>
      <c r="F152" s="44" t="s">
        <v>320</v>
      </c>
      <c r="G152" s="66" t="s">
        <v>12</v>
      </c>
      <c r="H152" s="65" t="s">
        <v>12</v>
      </c>
      <c r="I152" s="42" t="s">
        <v>12</v>
      </c>
      <c r="J152" s="64" t="s">
        <v>12</v>
      </c>
      <c r="K152" s="42" t="s">
        <v>968</v>
      </c>
      <c r="L152" s="65">
        <v>81</v>
      </c>
      <c r="M152" s="66" t="s">
        <v>12</v>
      </c>
      <c r="N152" s="65" t="s">
        <v>12</v>
      </c>
      <c r="O152" s="42" t="s">
        <v>12</v>
      </c>
      <c r="P152" s="64" t="s">
        <v>12</v>
      </c>
      <c r="Q152" s="42" t="s">
        <v>968</v>
      </c>
      <c r="R152" s="65">
        <v>82</v>
      </c>
      <c r="S152" s="66" t="s">
        <v>12</v>
      </c>
      <c r="T152" s="65" t="s">
        <v>12</v>
      </c>
      <c r="U152" s="42" t="s">
        <v>12</v>
      </c>
      <c r="V152" s="64" t="s">
        <v>12</v>
      </c>
      <c r="W152" s="42" t="s">
        <v>968</v>
      </c>
      <c r="X152" s="65">
        <v>87</v>
      </c>
      <c r="Y152" s="66" t="s">
        <v>12</v>
      </c>
      <c r="Z152" s="65" t="s">
        <v>12</v>
      </c>
      <c r="AA152" s="42" t="s">
        <v>12</v>
      </c>
      <c r="AB152" s="64" t="s">
        <v>12</v>
      </c>
      <c r="AC152" s="42" t="s">
        <v>968</v>
      </c>
      <c r="AD152" s="65">
        <v>81</v>
      </c>
      <c r="AE152" s="66" t="s">
        <v>12</v>
      </c>
      <c r="AF152" s="64" t="s">
        <v>12</v>
      </c>
      <c r="AG152" s="68" t="s">
        <v>12</v>
      </c>
      <c r="AH152" s="64" t="s">
        <v>12</v>
      </c>
      <c r="AI152" s="42" t="s">
        <v>968</v>
      </c>
      <c r="AJ152" s="65">
        <v>93</v>
      </c>
      <c r="AK152" s="66" t="s">
        <v>12</v>
      </c>
      <c r="AL152" s="65" t="s">
        <v>12</v>
      </c>
      <c r="AM152" s="42" t="s">
        <v>12</v>
      </c>
      <c r="AN152" s="64" t="s">
        <v>12</v>
      </c>
      <c r="AO152" s="42" t="s">
        <v>968</v>
      </c>
      <c r="AP152" s="65">
        <v>98</v>
      </c>
    </row>
    <row r="153" spans="1:42" ht="20">
      <c r="A153" s="36">
        <v>145</v>
      </c>
      <c r="B153" s="54"/>
      <c r="C153" s="54"/>
      <c r="D153" s="42"/>
      <c r="E153" s="43"/>
      <c r="F153" s="44" t="s">
        <v>321</v>
      </c>
      <c r="G153" s="66" t="s">
        <v>12</v>
      </c>
      <c r="H153" s="65" t="s">
        <v>12</v>
      </c>
      <c r="I153" s="42" t="s">
        <v>12</v>
      </c>
      <c r="J153" s="64" t="s">
        <v>12</v>
      </c>
      <c r="K153" s="42" t="s">
        <v>968</v>
      </c>
      <c r="L153" s="65">
        <v>82</v>
      </c>
      <c r="M153" s="66" t="s">
        <v>12</v>
      </c>
      <c r="N153" s="65" t="s">
        <v>12</v>
      </c>
      <c r="O153" s="42" t="s">
        <v>12</v>
      </c>
      <c r="P153" s="64" t="s">
        <v>12</v>
      </c>
      <c r="Q153" s="42" t="s">
        <v>968</v>
      </c>
      <c r="R153" s="65">
        <v>83</v>
      </c>
      <c r="S153" s="66" t="s">
        <v>12</v>
      </c>
      <c r="T153" s="65" t="s">
        <v>12</v>
      </c>
      <c r="U153" s="42" t="s">
        <v>12</v>
      </c>
      <c r="V153" s="64" t="s">
        <v>12</v>
      </c>
      <c r="W153" s="42" t="s">
        <v>968</v>
      </c>
      <c r="X153" s="65">
        <v>88</v>
      </c>
      <c r="Y153" s="66" t="s">
        <v>12</v>
      </c>
      <c r="Z153" s="65" t="s">
        <v>12</v>
      </c>
      <c r="AA153" s="42" t="s">
        <v>12</v>
      </c>
      <c r="AB153" s="64" t="s">
        <v>12</v>
      </c>
      <c r="AC153" s="42" t="s">
        <v>968</v>
      </c>
      <c r="AD153" s="65">
        <v>82</v>
      </c>
      <c r="AE153" s="66" t="s">
        <v>12</v>
      </c>
      <c r="AF153" s="64" t="s">
        <v>12</v>
      </c>
      <c r="AG153" s="68" t="s">
        <v>12</v>
      </c>
      <c r="AH153" s="64" t="s">
        <v>12</v>
      </c>
      <c r="AI153" s="42" t="s">
        <v>968</v>
      </c>
      <c r="AJ153" s="65">
        <v>94</v>
      </c>
      <c r="AK153" s="66" t="s">
        <v>12</v>
      </c>
      <c r="AL153" s="65" t="s">
        <v>12</v>
      </c>
      <c r="AM153" s="42" t="s">
        <v>12</v>
      </c>
      <c r="AN153" s="64" t="s">
        <v>12</v>
      </c>
      <c r="AO153" s="42" t="s">
        <v>968</v>
      </c>
      <c r="AP153" s="65">
        <v>99</v>
      </c>
    </row>
    <row r="154" spans="1:42" ht="20">
      <c r="A154" s="36">
        <v>146</v>
      </c>
      <c r="B154" s="54"/>
      <c r="C154" s="54"/>
      <c r="D154" s="42"/>
      <c r="E154" s="43"/>
      <c r="F154" s="44" t="s">
        <v>322</v>
      </c>
      <c r="G154" s="105" t="s">
        <v>12</v>
      </c>
      <c r="H154" s="106" t="s">
        <v>12</v>
      </c>
      <c r="I154" s="107" t="s">
        <v>12</v>
      </c>
      <c r="J154" s="108" t="s">
        <v>12</v>
      </c>
      <c r="K154" s="107" t="s">
        <v>12</v>
      </c>
      <c r="L154" s="106" t="s">
        <v>12</v>
      </c>
      <c r="M154" s="66" t="s">
        <v>12</v>
      </c>
      <c r="N154" s="65" t="s">
        <v>12</v>
      </c>
      <c r="O154" s="107" t="s">
        <v>12</v>
      </c>
      <c r="P154" s="108" t="s">
        <v>12</v>
      </c>
      <c r="Q154" s="107" t="s">
        <v>12</v>
      </c>
      <c r="R154" s="106" t="s">
        <v>12</v>
      </c>
      <c r="S154" s="105" t="s">
        <v>12</v>
      </c>
      <c r="T154" s="65" t="s">
        <v>12</v>
      </c>
      <c r="U154" s="107" t="s">
        <v>12</v>
      </c>
      <c r="V154" s="108" t="s">
        <v>12</v>
      </c>
      <c r="W154" s="107" t="s">
        <v>12</v>
      </c>
      <c r="X154" s="106" t="s">
        <v>12</v>
      </c>
      <c r="Y154" s="105" t="s">
        <v>12</v>
      </c>
      <c r="Z154" s="106" t="s">
        <v>12</v>
      </c>
      <c r="AA154" s="107" t="s">
        <v>12</v>
      </c>
      <c r="AB154" s="108" t="s">
        <v>12</v>
      </c>
      <c r="AC154" s="107" t="s">
        <v>12</v>
      </c>
      <c r="AD154" s="106" t="s">
        <v>12</v>
      </c>
      <c r="AE154" s="105" t="s">
        <v>12</v>
      </c>
      <c r="AF154" s="108" t="s">
        <v>12</v>
      </c>
      <c r="AG154" s="109" t="s">
        <v>12</v>
      </c>
      <c r="AH154" s="108" t="s">
        <v>12</v>
      </c>
      <c r="AI154" s="107" t="s">
        <v>968</v>
      </c>
      <c r="AJ154" s="106">
        <v>95</v>
      </c>
      <c r="AK154" s="105" t="s">
        <v>12</v>
      </c>
      <c r="AL154" s="106" t="s">
        <v>12</v>
      </c>
      <c r="AM154" s="107" t="s">
        <v>12</v>
      </c>
      <c r="AN154" s="108" t="s">
        <v>12</v>
      </c>
      <c r="AO154" s="107" t="s">
        <v>968</v>
      </c>
      <c r="AP154" s="106">
        <v>100</v>
      </c>
    </row>
    <row r="155" spans="1:42" ht="20">
      <c r="A155" s="36">
        <v>147</v>
      </c>
      <c r="B155" s="54"/>
      <c r="C155" s="54"/>
      <c r="D155" s="42"/>
      <c r="E155" s="43"/>
      <c r="F155" s="44" t="s">
        <v>323</v>
      </c>
      <c r="G155" s="66" t="s">
        <v>12</v>
      </c>
      <c r="H155" s="64" t="s">
        <v>12</v>
      </c>
      <c r="I155" s="42" t="s">
        <v>12</v>
      </c>
      <c r="J155" s="64" t="s">
        <v>12</v>
      </c>
      <c r="K155" s="42" t="s">
        <v>12</v>
      </c>
      <c r="L155" s="65" t="s">
        <v>12</v>
      </c>
      <c r="M155" s="66" t="s">
        <v>12</v>
      </c>
      <c r="N155" s="64" t="s">
        <v>12</v>
      </c>
      <c r="O155" s="42" t="s">
        <v>12</v>
      </c>
      <c r="P155" s="64" t="s">
        <v>12</v>
      </c>
      <c r="Q155" s="42" t="s">
        <v>12</v>
      </c>
      <c r="R155" s="65" t="s">
        <v>12</v>
      </c>
      <c r="S155" s="66" t="s">
        <v>12</v>
      </c>
      <c r="T155" s="64" t="s">
        <v>12</v>
      </c>
      <c r="U155" s="42" t="s">
        <v>12</v>
      </c>
      <c r="V155" s="64" t="s">
        <v>12</v>
      </c>
      <c r="W155" s="42" t="s">
        <v>12</v>
      </c>
      <c r="X155" s="65" t="s">
        <v>12</v>
      </c>
      <c r="Y155" s="66" t="s">
        <v>12</v>
      </c>
      <c r="Z155" s="64" t="s">
        <v>12</v>
      </c>
      <c r="AA155" s="42" t="s">
        <v>12</v>
      </c>
      <c r="AB155" s="64" t="s">
        <v>12</v>
      </c>
      <c r="AC155" s="42" t="s">
        <v>12</v>
      </c>
      <c r="AD155" s="65" t="s">
        <v>12</v>
      </c>
      <c r="AE155" s="66" t="s">
        <v>12</v>
      </c>
      <c r="AF155" s="64" t="s">
        <v>12</v>
      </c>
      <c r="AG155" s="42" t="s">
        <v>12</v>
      </c>
      <c r="AH155" s="64" t="s">
        <v>12</v>
      </c>
      <c r="AI155" s="42" t="s">
        <v>968</v>
      </c>
      <c r="AJ155" s="65">
        <v>96</v>
      </c>
      <c r="AK155" s="66" t="s">
        <v>12</v>
      </c>
      <c r="AL155" s="64" t="s">
        <v>12</v>
      </c>
      <c r="AM155" s="42" t="s">
        <v>12</v>
      </c>
      <c r="AN155" s="64" t="s">
        <v>12</v>
      </c>
      <c r="AO155" s="42" t="s">
        <v>968</v>
      </c>
      <c r="AP155" s="65">
        <v>101</v>
      </c>
    </row>
    <row r="156" spans="1:42" ht="20">
      <c r="A156" s="36">
        <v>148</v>
      </c>
      <c r="B156" s="54"/>
      <c r="C156" s="54"/>
      <c r="D156" s="55"/>
      <c r="E156" s="43"/>
      <c r="F156" s="56" t="s">
        <v>324</v>
      </c>
      <c r="G156" s="57" t="s">
        <v>12</v>
      </c>
      <c r="H156" s="59" t="s">
        <v>12</v>
      </c>
      <c r="I156" s="55" t="s">
        <v>12</v>
      </c>
      <c r="J156" s="59" t="s">
        <v>12</v>
      </c>
      <c r="K156" s="55" t="s">
        <v>12</v>
      </c>
      <c r="L156" s="60" t="s">
        <v>12</v>
      </c>
      <c r="M156" s="57" t="s">
        <v>12</v>
      </c>
      <c r="N156" s="59" t="s">
        <v>12</v>
      </c>
      <c r="O156" s="55" t="s">
        <v>12</v>
      </c>
      <c r="P156" s="59" t="s">
        <v>12</v>
      </c>
      <c r="Q156" s="55" t="s">
        <v>12</v>
      </c>
      <c r="R156" s="60" t="s">
        <v>12</v>
      </c>
      <c r="S156" s="57" t="s">
        <v>12</v>
      </c>
      <c r="T156" s="59" t="s">
        <v>12</v>
      </c>
      <c r="U156" s="55" t="s">
        <v>12</v>
      </c>
      <c r="V156" s="59" t="s">
        <v>12</v>
      </c>
      <c r="W156" s="55" t="s">
        <v>12</v>
      </c>
      <c r="X156" s="60" t="s">
        <v>12</v>
      </c>
      <c r="Y156" s="57" t="s">
        <v>12</v>
      </c>
      <c r="Z156" s="59" t="s">
        <v>12</v>
      </c>
      <c r="AA156" s="55" t="s">
        <v>12</v>
      </c>
      <c r="AB156" s="59" t="s">
        <v>12</v>
      </c>
      <c r="AC156" s="55" t="s">
        <v>12</v>
      </c>
      <c r="AD156" s="60" t="s">
        <v>12</v>
      </c>
      <c r="AE156" s="57" t="s">
        <v>12</v>
      </c>
      <c r="AF156" s="59" t="s">
        <v>12</v>
      </c>
      <c r="AG156" s="55" t="s">
        <v>12</v>
      </c>
      <c r="AH156" s="59" t="s">
        <v>12</v>
      </c>
      <c r="AI156" s="55" t="s">
        <v>12</v>
      </c>
      <c r="AJ156" s="60" t="s">
        <v>12</v>
      </c>
      <c r="AK156" s="57" t="s">
        <v>12</v>
      </c>
      <c r="AL156" s="59" t="s">
        <v>12</v>
      </c>
      <c r="AM156" s="55" t="s">
        <v>12</v>
      </c>
      <c r="AN156" s="59" t="s">
        <v>12</v>
      </c>
      <c r="AO156" s="55" t="s">
        <v>12</v>
      </c>
      <c r="AP156" s="60" t="s">
        <v>12</v>
      </c>
    </row>
    <row r="157" spans="1:42" ht="20">
      <c r="A157" s="36">
        <v>149</v>
      </c>
      <c r="B157" s="41">
        <v>129</v>
      </c>
      <c r="C157" s="41"/>
      <c r="D157" s="42"/>
      <c r="E157" s="43"/>
      <c r="F157" s="44" t="s">
        <v>325</v>
      </c>
      <c r="G157" s="66" t="s">
        <v>968</v>
      </c>
      <c r="H157" s="64">
        <v>106</v>
      </c>
      <c r="I157" s="42" t="s">
        <v>968</v>
      </c>
      <c r="J157" s="64">
        <v>88</v>
      </c>
      <c r="K157" s="42" t="s">
        <v>968</v>
      </c>
      <c r="L157" s="65">
        <v>83</v>
      </c>
      <c r="M157" s="66" t="s">
        <v>968</v>
      </c>
      <c r="N157" s="64">
        <v>89</v>
      </c>
      <c r="O157" s="42" t="s">
        <v>968</v>
      </c>
      <c r="P157" s="64">
        <v>84</v>
      </c>
      <c r="Q157" s="42" t="s">
        <v>968</v>
      </c>
      <c r="R157" s="65">
        <v>84</v>
      </c>
      <c r="S157" s="66" t="s">
        <v>968</v>
      </c>
      <c r="T157" s="64">
        <v>85</v>
      </c>
      <c r="U157" s="42" t="s">
        <v>968</v>
      </c>
      <c r="V157" s="64">
        <v>84</v>
      </c>
      <c r="W157" s="42" t="s">
        <v>968</v>
      </c>
      <c r="X157" s="65">
        <v>89</v>
      </c>
      <c r="Y157" s="66" t="s">
        <v>968</v>
      </c>
      <c r="Z157" s="64">
        <v>85</v>
      </c>
      <c r="AA157" s="42" t="s">
        <v>968</v>
      </c>
      <c r="AB157" s="64">
        <v>89</v>
      </c>
      <c r="AC157" s="42" t="s">
        <v>968</v>
      </c>
      <c r="AD157" s="65">
        <v>83</v>
      </c>
      <c r="AE157" s="66" t="s">
        <v>968</v>
      </c>
      <c r="AF157" s="64">
        <v>101</v>
      </c>
      <c r="AG157" s="42" t="s">
        <v>968</v>
      </c>
      <c r="AH157" s="64">
        <v>95</v>
      </c>
      <c r="AI157" s="42" t="s">
        <v>968</v>
      </c>
      <c r="AJ157" s="65">
        <v>97</v>
      </c>
      <c r="AK157" s="66" t="s">
        <v>968</v>
      </c>
      <c r="AL157" s="64">
        <v>96</v>
      </c>
      <c r="AM157" s="42" t="s">
        <v>968</v>
      </c>
      <c r="AN157" s="64">
        <v>95</v>
      </c>
      <c r="AO157" s="42" t="s">
        <v>968</v>
      </c>
      <c r="AP157" s="65">
        <v>102</v>
      </c>
    </row>
    <row r="158" spans="1:42" ht="20">
      <c r="A158" s="36">
        <v>150</v>
      </c>
      <c r="B158" s="41">
        <v>130</v>
      </c>
      <c r="C158" s="41"/>
      <c r="D158" s="42"/>
      <c r="E158" s="43"/>
      <c r="F158" s="44" t="s">
        <v>948</v>
      </c>
      <c r="G158" s="66" t="s">
        <v>968</v>
      </c>
      <c r="H158" s="64">
        <v>107</v>
      </c>
      <c r="I158" s="42" t="s">
        <v>12</v>
      </c>
      <c r="J158" s="64" t="s">
        <v>12</v>
      </c>
      <c r="K158" s="42" t="s">
        <v>12</v>
      </c>
      <c r="L158" s="65" t="s">
        <v>12</v>
      </c>
      <c r="M158" s="66" t="s">
        <v>968</v>
      </c>
      <c r="N158" s="64">
        <v>90</v>
      </c>
      <c r="O158" s="42" t="s">
        <v>12</v>
      </c>
      <c r="P158" s="64" t="s">
        <v>12</v>
      </c>
      <c r="Q158" s="42" t="s">
        <v>12</v>
      </c>
      <c r="R158" s="65" t="s">
        <v>12</v>
      </c>
      <c r="S158" s="66" t="s">
        <v>968</v>
      </c>
      <c r="T158" s="64">
        <v>86</v>
      </c>
      <c r="U158" s="42" t="s">
        <v>12</v>
      </c>
      <c r="V158" s="64" t="s">
        <v>12</v>
      </c>
      <c r="W158" s="42" t="s">
        <v>12</v>
      </c>
      <c r="X158" s="65" t="s">
        <v>12</v>
      </c>
      <c r="Y158" s="66" t="s">
        <v>968</v>
      </c>
      <c r="Z158" s="64">
        <v>86</v>
      </c>
      <c r="AA158" s="42" t="s">
        <v>12</v>
      </c>
      <c r="AB158" s="64" t="s">
        <v>12</v>
      </c>
      <c r="AC158" s="42" t="s">
        <v>12</v>
      </c>
      <c r="AD158" s="65" t="s">
        <v>12</v>
      </c>
      <c r="AE158" s="66" t="s">
        <v>968</v>
      </c>
      <c r="AF158" s="64">
        <v>102</v>
      </c>
      <c r="AG158" s="42" t="s">
        <v>12</v>
      </c>
      <c r="AH158" s="64" t="s">
        <v>12</v>
      </c>
      <c r="AI158" s="42" t="s">
        <v>12</v>
      </c>
      <c r="AJ158" s="65" t="s">
        <v>12</v>
      </c>
      <c r="AK158" s="66" t="s">
        <v>968</v>
      </c>
      <c r="AL158" s="64">
        <v>97</v>
      </c>
      <c r="AM158" s="42" t="s">
        <v>12</v>
      </c>
      <c r="AN158" s="64" t="s">
        <v>12</v>
      </c>
      <c r="AO158" s="42" t="s">
        <v>12</v>
      </c>
      <c r="AP158" s="65" t="s">
        <v>12</v>
      </c>
    </row>
    <row r="159" spans="1:42" ht="20">
      <c r="A159" s="36">
        <v>151</v>
      </c>
      <c r="B159" s="41"/>
      <c r="C159" s="41"/>
      <c r="D159" s="110"/>
      <c r="E159" s="111"/>
      <c r="F159" s="56" t="s">
        <v>949</v>
      </c>
      <c r="G159" s="112" t="s">
        <v>12</v>
      </c>
      <c r="H159" s="113" t="s">
        <v>12</v>
      </c>
      <c r="I159" s="113" t="s">
        <v>12</v>
      </c>
      <c r="J159" s="113" t="s">
        <v>12</v>
      </c>
      <c r="K159" s="113" t="s">
        <v>12</v>
      </c>
      <c r="L159" s="114" t="s">
        <v>12</v>
      </c>
      <c r="M159" s="112" t="s">
        <v>12</v>
      </c>
      <c r="N159" s="113" t="s">
        <v>12</v>
      </c>
      <c r="O159" s="113" t="s">
        <v>12</v>
      </c>
      <c r="P159" s="113" t="s">
        <v>12</v>
      </c>
      <c r="Q159" s="113" t="s">
        <v>12</v>
      </c>
      <c r="R159" s="114" t="s">
        <v>12</v>
      </c>
      <c r="S159" s="112" t="s">
        <v>12</v>
      </c>
      <c r="T159" s="113" t="s">
        <v>12</v>
      </c>
      <c r="U159" s="113" t="s">
        <v>12</v>
      </c>
      <c r="V159" s="113" t="s">
        <v>12</v>
      </c>
      <c r="W159" s="113" t="s">
        <v>12</v>
      </c>
      <c r="X159" s="114" t="s">
        <v>12</v>
      </c>
      <c r="Y159" s="112" t="s">
        <v>12</v>
      </c>
      <c r="Z159" s="113" t="s">
        <v>12</v>
      </c>
      <c r="AA159" s="113" t="s">
        <v>12</v>
      </c>
      <c r="AB159" s="113" t="s">
        <v>12</v>
      </c>
      <c r="AC159" s="113" t="s">
        <v>12</v>
      </c>
      <c r="AD159" s="114" t="s">
        <v>12</v>
      </c>
      <c r="AE159" s="112" t="s">
        <v>12</v>
      </c>
      <c r="AF159" s="113" t="s">
        <v>12</v>
      </c>
      <c r="AG159" s="113" t="s">
        <v>12</v>
      </c>
      <c r="AH159" s="113" t="s">
        <v>12</v>
      </c>
      <c r="AI159" s="113" t="s">
        <v>12</v>
      </c>
      <c r="AJ159" s="115" t="s">
        <v>12</v>
      </c>
      <c r="AK159" s="112" t="s">
        <v>12</v>
      </c>
      <c r="AL159" s="113" t="s">
        <v>12</v>
      </c>
      <c r="AM159" s="113" t="s">
        <v>12</v>
      </c>
      <c r="AN159" s="113" t="s">
        <v>12</v>
      </c>
      <c r="AO159" s="113" t="s">
        <v>12</v>
      </c>
      <c r="AP159" s="115" t="s">
        <v>12</v>
      </c>
    </row>
    <row r="160" spans="1:42" ht="20">
      <c r="A160" s="36">
        <v>156</v>
      </c>
      <c r="B160" s="116"/>
      <c r="C160" s="116"/>
      <c r="D160" s="117"/>
      <c r="E160" s="118"/>
      <c r="F160" s="119"/>
      <c r="G160" s="120" t="s">
        <v>968</v>
      </c>
      <c r="H160" s="121" t="s">
        <v>12</v>
      </c>
      <c r="I160" s="117" t="s">
        <v>968</v>
      </c>
      <c r="J160" s="117" t="s">
        <v>12</v>
      </c>
      <c r="K160" s="117" t="s">
        <v>12</v>
      </c>
      <c r="L160" s="121" t="s">
        <v>12</v>
      </c>
      <c r="M160" s="120" t="s">
        <v>968</v>
      </c>
      <c r="N160" s="121" t="s">
        <v>12</v>
      </c>
      <c r="O160" s="117" t="s">
        <v>968</v>
      </c>
      <c r="P160" s="117" t="s">
        <v>12</v>
      </c>
      <c r="Q160" s="117" t="s">
        <v>12</v>
      </c>
      <c r="R160" s="121" t="s">
        <v>12</v>
      </c>
      <c r="S160" s="120" t="s">
        <v>968</v>
      </c>
      <c r="T160" s="121" t="s">
        <v>12</v>
      </c>
      <c r="U160" s="117" t="s">
        <v>968</v>
      </c>
      <c r="V160" s="117" t="s">
        <v>12</v>
      </c>
      <c r="W160" s="117" t="s">
        <v>12</v>
      </c>
      <c r="X160" s="121" t="s">
        <v>12</v>
      </c>
      <c r="Y160" s="120" t="s">
        <v>968</v>
      </c>
      <c r="Z160" s="121" t="s">
        <v>12</v>
      </c>
      <c r="AA160" s="117" t="s">
        <v>968</v>
      </c>
      <c r="AB160" s="117" t="s">
        <v>12</v>
      </c>
      <c r="AC160" s="117" t="s">
        <v>12</v>
      </c>
      <c r="AD160" s="121" t="s">
        <v>12</v>
      </c>
      <c r="AE160" s="120" t="s">
        <v>968</v>
      </c>
      <c r="AF160" s="117" t="s">
        <v>12</v>
      </c>
      <c r="AG160" s="122" t="s">
        <v>968</v>
      </c>
      <c r="AH160" s="117" t="s">
        <v>12</v>
      </c>
      <c r="AI160" s="117" t="s">
        <v>12</v>
      </c>
      <c r="AJ160" s="123" t="s">
        <v>12</v>
      </c>
      <c r="AK160" s="120" t="s">
        <v>968</v>
      </c>
      <c r="AL160" s="121" t="s">
        <v>12</v>
      </c>
      <c r="AM160" s="117" t="s">
        <v>968</v>
      </c>
      <c r="AN160" s="117" t="s">
        <v>12</v>
      </c>
      <c r="AO160" s="117" t="s">
        <v>12</v>
      </c>
      <c r="AP160" s="123" t="s">
        <v>12</v>
      </c>
    </row>
  </sheetData>
  <mergeCells count="6">
    <mergeCell ref="AK2:AP2"/>
    <mergeCell ref="G2:L2"/>
    <mergeCell ref="M2:R2"/>
    <mergeCell ref="S2:X2"/>
    <mergeCell ref="Y2:AD2"/>
    <mergeCell ref="AE2:AJ2"/>
  </mergeCells>
  <phoneticPr fontId="2"/>
  <pageMargins left="0.65" right="0.44" top="0.28000000000000003" bottom="0.37" header="0.31496062992125984" footer="0.31496062992125984"/>
  <pageSetup paperSize="8" scale="5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D16C-971C-6749-B16C-A7B64536A17C}">
  <dimension ref="A1:E583"/>
  <sheetViews>
    <sheetView workbookViewId="0">
      <selection activeCell="B1" sqref="B1"/>
    </sheetView>
  </sheetViews>
  <sheetFormatPr baseColWidth="10" defaultColWidth="7.5703125" defaultRowHeight="18"/>
  <cols>
    <col min="1" max="1" width="4.85546875" style="31" customWidth="1"/>
    <col min="2" max="2" width="9.7109375" style="31" customWidth="1"/>
    <col min="3" max="3" width="12" style="31" bestFit="1" customWidth="1"/>
    <col min="4" max="4" width="8.7109375" style="31" bestFit="1" customWidth="1"/>
    <col min="5" max="5" width="16.140625" style="31" bestFit="1" customWidth="1"/>
    <col min="6" max="16384" width="7.5703125" style="31"/>
  </cols>
  <sheetData>
    <row r="1" spans="1:5">
      <c r="A1" s="31" t="s">
        <v>327</v>
      </c>
    </row>
    <row r="3" spans="1:5">
      <c r="B3" s="32" t="s">
        <v>328</v>
      </c>
      <c r="C3" s="32" t="s">
        <v>329</v>
      </c>
      <c r="D3" s="32" t="s">
        <v>330</v>
      </c>
      <c r="E3" s="32" t="s">
        <v>331</v>
      </c>
    </row>
    <row r="4" spans="1:5">
      <c r="B4" s="31" t="s">
        <v>332</v>
      </c>
      <c r="C4" s="31" t="s">
        <v>333</v>
      </c>
      <c r="D4" s="31">
        <v>4</v>
      </c>
      <c r="E4" s="31">
        <v>1</v>
      </c>
    </row>
    <row r="5" spans="1:5">
      <c r="B5" s="31" t="s">
        <v>332</v>
      </c>
      <c r="C5" s="31" t="s">
        <v>334</v>
      </c>
      <c r="D5" s="31">
        <v>4</v>
      </c>
      <c r="E5" s="31">
        <v>2</v>
      </c>
    </row>
    <row r="6" spans="1:5">
      <c r="B6" s="31" t="s">
        <v>335</v>
      </c>
      <c r="C6" s="31" t="s">
        <v>336</v>
      </c>
      <c r="D6" s="31">
        <v>4</v>
      </c>
      <c r="E6" s="31">
        <v>3</v>
      </c>
    </row>
    <row r="7" spans="1:5">
      <c r="B7" s="31" t="s">
        <v>335</v>
      </c>
      <c r="C7" s="31" t="s">
        <v>337</v>
      </c>
      <c r="D7" s="31">
        <v>4</v>
      </c>
      <c r="E7" s="31">
        <v>4</v>
      </c>
    </row>
    <row r="8" spans="1:5">
      <c r="B8" s="31" t="s">
        <v>335</v>
      </c>
      <c r="C8" s="31" t="s">
        <v>338</v>
      </c>
      <c r="D8" s="31">
        <v>5</v>
      </c>
      <c r="E8" s="31">
        <v>5</v>
      </c>
    </row>
    <row r="9" spans="1:5">
      <c r="B9" s="31" t="s">
        <v>335</v>
      </c>
      <c r="C9" s="31" t="s">
        <v>339</v>
      </c>
      <c r="D9" s="31">
        <v>5</v>
      </c>
      <c r="E9" s="31">
        <v>6</v>
      </c>
    </row>
    <row r="10" spans="1:5">
      <c r="B10" s="31" t="s">
        <v>335</v>
      </c>
      <c r="C10" s="31" t="s">
        <v>340</v>
      </c>
      <c r="D10" s="31">
        <v>5</v>
      </c>
      <c r="E10" s="31">
        <v>7</v>
      </c>
    </row>
    <row r="11" spans="1:5">
      <c r="B11" s="31" t="s">
        <v>335</v>
      </c>
      <c r="C11" s="31" t="s">
        <v>341</v>
      </c>
      <c r="D11" s="31">
        <v>5</v>
      </c>
      <c r="E11" s="31">
        <v>8</v>
      </c>
    </row>
    <row r="12" spans="1:5">
      <c r="B12" s="31" t="s">
        <v>335</v>
      </c>
      <c r="C12" s="31" t="s">
        <v>342</v>
      </c>
      <c r="D12" s="31">
        <v>5</v>
      </c>
      <c r="E12" s="31">
        <v>9</v>
      </c>
    </row>
    <row r="13" spans="1:5">
      <c r="B13" s="31" t="s">
        <v>335</v>
      </c>
      <c r="C13" s="31" t="s">
        <v>343</v>
      </c>
      <c r="D13" s="31">
        <v>5</v>
      </c>
      <c r="E13" s="31">
        <v>10</v>
      </c>
    </row>
    <row r="14" spans="1:5">
      <c r="B14" s="31" t="s">
        <v>335</v>
      </c>
      <c r="C14" s="31" t="s">
        <v>344</v>
      </c>
      <c r="D14" s="31">
        <v>5</v>
      </c>
      <c r="E14" s="31">
        <v>11</v>
      </c>
    </row>
    <row r="15" spans="1:5">
      <c r="B15" s="31" t="s">
        <v>335</v>
      </c>
      <c r="C15" s="31" t="s">
        <v>345</v>
      </c>
      <c r="D15" s="31">
        <v>5</v>
      </c>
      <c r="E15" s="31">
        <v>12</v>
      </c>
    </row>
    <row r="16" spans="1:5">
      <c r="B16" s="31" t="s">
        <v>335</v>
      </c>
      <c r="C16" s="31" t="s">
        <v>346</v>
      </c>
      <c r="D16" s="31">
        <v>5</v>
      </c>
      <c r="E16" s="31">
        <v>13</v>
      </c>
    </row>
    <row r="17" spans="2:5">
      <c r="B17" s="31" t="s">
        <v>335</v>
      </c>
      <c r="C17" s="31" t="s">
        <v>347</v>
      </c>
      <c r="D17" s="31">
        <v>5</v>
      </c>
      <c r="E17" s="31">
        <v>14</v>
      </c>
    </row>
    <row r="18" spans="2:5">
      <c r="B18" s="31" t="s">
        <v>335</v>
      </c>
      <c r="C18" s="31" t="s">
        <v>348</v>
      </c>
      <c r="D18" s="31">
        <v>5</v>
      </c>
      <c r="E18" s="31">
        <v>15</v>
      </c>
    </row>
    <row r="19" spans="2:5">
      <c r="B19" s="31" t="s">
        <v>335</v>
      </c>
      <c r="C19" s="31" t="s">
        <v>349</v>
      </c>
      <c r="D19" s="31">
        <v>5</v>
      </c>
      <c r="E19" s="31">
        <v>16</v>
      </c>
    </row>
    <row r="20" spans="2:5">
      <c r="B20" s="31" t="s">
        <v>335</v>
      </c>
      <c r="C20" s="31" t="s">
        <v>350</v>
      </c>
      <c r="D20" s="31">
        <v>5</v>
      </c>
      <c r="E20" s="31">
        <v>17</v>
      </c>
    </row>
    <row r="21" spans="2:5">
      <c r="B21" s="31" t="s">
        <v>335</v>
      </c>
      <c r="C21" s="31" t="s">
        <v>351</v>
      </c>
      <c r="D21" s="31">
        <v>5</v>
      </c>
      <c r="E21" s="31">
        <v>18</v>
      </c>
    </row>
    <row r="22" spans="2:5">
      <c r="B22" s="31" t="s">
        <v>335</v>
      </c>
      <c r="C22" s="31" t="s">
        <v>352</v>
      </c>
      <c r="D22" s="31">
        <v>5</v>
      </c>
      <c r="E22" s="31">
        <v>19</v>
      </c>
    </row>
    <row r="23" spans="2:5">
      <c r="B23" s="31" t="s">
        <v>335</v>
      </c>
      <c r="C23" s="31" t="s">
        <v>353</v>
      </c>
      <c r="D23" s="31">
        <v>5</v>
      </c>
      <c r="E23" s="31">
        <v>20</v>
      </c>
    </row>
    <row r="24" spans="2:5">
      <c r="B24" s="31" t="s">
        <v>335</v>
      </c>
      <c r="C24" s="31" t="s">
        <v>354</v>
      </c>
      <c r="D24" s="31">
        <v>5</v>
      </c>
      <c r="E24" s="31">
        <v>21</v>
      </c>
    </row>
    <row r="25" spans="2:5">
      <c r="B25" s="31" t="s">
        <v>335</v>
      </c>
      <c r="C25" s="31" t="s">
        <v>355</v>
      </c>
      <c r="D25" s="31">
        <v>5</v>
      </c>
      <c r="E25" s="31">
        <v>22</v>
      </c>
    </row>
    <row r="26" spans="2:5">
      <c r="B26" s="31" t="s">
        <v>335</v>
      </c>
      <c r="C26" s="31" t="s">
        <v>356</v>
      </c>
      <c r="D26" s="31">
        <v>5</v>
      </c>
      <c r="E26" s="31">
        <v>23</v>
      </c>
    </row>
    <row r="27" spans="2:5">
      <c r="B27" s="31" t="s">
        <v>335</v>
      </c>
      <c r="C27" s="31" t="s">
        <v>357</v>
      </c>
      <c r="D27" s="31">
        <v>5</v>
      </c>
      <c r="E27" s="31">
        <v>24</v>
      </c>
    </row>
    <row r="28" spans="2:5">
      <c r="B28" s="31" t="s">
        <v>335</v>
      </c>
      <c r="C28" s="31" t="s">
        <v>358</v>
      </c>
      <c r="D28" s="31">
        <v>5</v>
      </c>
      <c r="E28" s="31">
        <v>25</v>
      </c>
    </row>
    <row r="29" spans="2:5">
      <c r="B29" s="31" t="s">
        <v>335</v>
      </c>
      <c r="C29" s="31" t="s">
        <v>359</v>
      </c>
      <c r="D29" s="31">
        <v>5</v>
      </c>
      <c r="E29" s="31">
        <v>26</v>
      </c>
    </row>
    <row r="30" spans="2:5">
      <c r="B30" s="31" t="s">
        <v>335</v>
      </c>
      <c r="C30" s="31" t="s">
        <v>360</v>
      </c>
      <c r="D30" s="31">
        <v>5</v>
      </c>
      <c r="E30" s="31">
        <v>27</v>
      </c>
    </row>
    <row r="31" spans="2:5">
      <c r="B31" s="31" t="s">
        <v>335</v>
      </c>
      <c r="C31" s="31" t="s">
        <v>361</v>
      </c>
      <c r="D31" s="31">
        <v>5</v>
      </c>
      <c r="E31" s="31">
        <v>28</v>
      </c>
    </row>
    <row r="32" spans="2:5">
      <c r="B32" s="31" t="s">
        <v>335</v>
      </c>
      <c r="C32" s="31" t="s">
        <v>362</v>
      </c>
      <c r="D32" s="31">
        <v>5</v>
      </c>
      <c r="E32" s="31">
        <v>29</v>
      </c>
    </row>
    <row r="33" spans="2:5">
      <c r="B33" s="31" t="s">
        <v>335</v>
      </c>
      <c r="C33" s="31" t="s">
        <v>363</v>
      </c>
      <c r="D33" s="31">
        <v>5</v>
      </c>
      <c r="E33" s="31">
        <v>30</v>
      </c>
    </row>
    <row r="34" spans="2:5">
      <c r="B34" s="31" t="s">
        <v>335</v>
      </c>
      <c r="C34" s="31" t="s">
        <v>364</v>
      </c>
      <c r="D34" s="31">
        <v>5</v>
      </c>
      <c r="E34" s="31">
        <v>31</v>
      </c>
    </row>
    <row r="35" spans="2:5">
      <c r="B35" s="31" t="s">
        <v>335</v>
      </c>
      <c r="C35" s="31" t="s">
        <v>365</v>
      </c>
      <c r="D35" s="31">
        <v>5</v>
      </c>
      <c r="E35" s="31">
        <v>32</v>
      </c>
    </row>
    <row r="36" spans="2:5">
      <c r="B36" s="31" t="s">
        <v>335</v>
      </c>
      <c r="C36" s="31" t="s">
        <v>366</v>
      </c>
      <c r="D36" s="31">
        <v>5</v>
      </c>
      <c r="E36" s="31">
        <v>33</v>
      </c>
    </row>
    <row r="37" spans="2:5">
      <c r="B37" s="31" t="s">
        <v>335</v>
      </c>
      <c r="C37" s="31" t="s">
        <v>367</v>
      </c>
      <c r="D37" s="31">
        <v>5</v>
      </c>
      <c r="E37" s="31">
        <v>34</v>
      </c>
    </row>
    <row r="38" spans="2:5">
      <c r="B38" s="31" t="s">
        <v>335</v>
      </c>
      <c r="C38" s="31" t="s">
        <v>368</v>
      </c>
      <c r="D38" s="31">
        <v>5</v>
      </c>
      <c r="E38" s="31">
        <v>35</v>
      </c>
    </row>
    <row r="39" spans="2:5">
      <c r="B39" s="31" t="s">
        <v>335</v>
      </c>
      <c r="C39" s="31" t="s">
        <v>369</v>
      </c>
      <c r="D39" s="31">
        <v>5</v>
      </c>
      <c r="E39" s="31">
        <v>36</v>
      </c>
    </row>
    <row r="40" spans="2:5">
      <c r="B40" s="31" t="s">
        <v>335</v>
      </c>
      <c r="C40" s="31" t="s">
        <v>370</v>
      </c>
      <c r="D40" s="31">
        <v>5</v>
      </c>
      <c r="E40" s="31">
        <v>37</v>
      </c>
    </row>
    <row r="41" spans="2:5">
      <c r="B41" s="31" t="s">
        <v>335</v>
      </c>
      <c r="C41" s="31" t="s">
        <v>371</v>
      </c>
      <c r="D41" s="31">
        <v>5</v>
      </c>
      <c r="E41" s="31">
        <v>38</v>
      </c>
    </row>
    <row r="42" spans="2:5">
      <c r="B42" s="31" t="s">
        <v>335</v>
      </c>
      <c r="C42" s="31" t="s">
        <v>372</v>
      </c>
      <c r="D42" s="31">
        <v>5</v>
      </c>
      <c r="E42" s="31">
        <v>39</v>
      </c>
    </row>
    <row r="43" spans="2:5">
      <c r="B43" s="31" t="s">
        <v>335</v>
      </c>
      <c r="C43" s="31" t="s">
        <v>373</v>
      </c>
      <c r="D43" s="31">
        <v>5</v>
      </c>
      <c r="E43" s="31">
        <v>40</v>
      </c>
    </row>
    <row r="44" spans="2:5">
      <c r="B44" s="31" t="s">
        <v>335</v>
      </c>
      <c r="C44" s="31" t="s">
        <v>374</v>
      </c>
      <c r="D44" s="31">
        <v>5</v>
      </c>
      <c r="E44" s="31">
        <v>41</v>
      </c>
    </row>
    <row r="45" spans="2:5">
      <c r="B45" s="31" t="s">
        <v>335</v>
      </c>
      <c r="C45" s="31" t="s">
        <v>375</v>
      </c>
      <c r="D45" s="31">
        <v>5</v>
      </c>
      <c r="E45" s="31">
        <v>42</v>
      </c>
    </row>
    <row r="46" spans="2:5">
      <c r="B46" s="31" t="s">
        <v>335</v>
      </c>
      <c r="C46" s="31" t="s">
        <v>376</v>
      </c>
      <c r="D46" s="31">
        <v>5</v>
      </c>
      <c r="E46" s="31">
        <v>43</v>
      </c>
    </row>
    <row r="47" spans="2:5">
      <c r="B47" s="31" t="s">
        <v>335</v>
      </c>
      <c r="C47" s="31" t="s">
        <v>377</v>
      </c>
      <c r="D47" s="31">
        <v>5</v>
      </c>
      <c r="E47" s="31">
        <v>44</v>
      </c>
    </row>
    <row r="48" spans="2:5">
      <c r="B48" s="31" t="s">
        <v>335</v>
      </c>
      <c r="C48" s="31" t="s">
        <v>378</v>
      </c>
      <c r="D48" s="31">
        <v>5</v>
      </c>
      <c r="E48" s="31">
        <v>45</v>
      </c>
    </row>
    <row r="49" spans="2:5">
      <c r="B49" s="31" t="s">
        <v>335</v>
      </c>
      <c r="C49" s="31" t="s">
        <v>379</v>
      </c>
      <c r="D49" s="31">
        <v>5</v>
      </c>
      <c r="E49" s="31">
        <v>46</v>
      </c>
    </row>
    <row r="50" spans="2:5">
      <c r="B50" s="31" t="s">
        <v>335</v>
      </c>
      <c r="C50" s="31" t="s">
        <v>380</v>
      </c>
      <c r="D50" s="31">
        <v>5</v>
      </c>
      <c r="E50" s="31">
        <v>47</v>
      </c>
    </row>
    <row r="51" spans="2:5">
      <c r="B51" s="31" t="s">
        <v>335</v>
      </c>
      <c r="C51" s="31" t="s">
        <v>381</v>
      </c>
      <c r="D51" s="31">
        <v>5</v>
      </c>
      <c r="E51" s="31">
        <v>48</v>
      </c>
    </row>
    <row r="52" spans="2:5">
      <c r="B52" s="31" t="s">
        <v>335</v>
      </c>
      <c r="C52" s="31" t="s">
        <v>382</v>
      </c>
      <c r="D52" s="31">
        <v>5</v>
      </c>
      <c r="E52" s="31">
        <v>49</v>
      </c>
    </row>
    <row r="53" spans="2:5">
      <c r="B53" s="31" t="s">
        <v>335</v>
      </c>
      <c r="C53" s="31" t="s">
        <v>383</v>
      </c>
      <c r="D53" s="31">
        <v>5</v>
      </c>
      <c r="E53" s="31">
        <v>50</v>
      </c>
    </row>
    <row r="54" spans="2:5">
      <c r="B54" s="31" t="s">
        <v>335</v>
      </c>
      <c r="C54" s="31" t="s">
        <v>384</v>
      </c>
      <c r="D54" s="31">
        <v>5</v>
      </c>
      <c r="E54" s="31">
        <v>51</v>
      </c>
    </row>
    <row r="55" spans="2:5">
      <c r="B55" s="31" t="s">
        <v>335</v>
      </c>
      <c r="C55" s="31" t="s">
        <v>385</v>
      </c>
      <c r="D55" s="31">
        <v>5</v>
      </c>
      <c r="E55" s="31">
        <v>52</v>
      </c>
    </row>
    <row r="56" spans="2:5">
      <c r="B56" s="31" t="s">
        <v>335</v>
      </c>
      <c r="C56" s="31" t="s">
        <v>386</v>
      </c>
      <c r="D56" s="31">
        <v>5</v>
      </c>
      <c r="E56" s="31">
        <v>53</v>
      </c>
    </row>
    <row r="57" spans="2:5">
      <c r="B57" s="31" t="s">
        <v>335</v>
      </c>
      <c r="C57" s="31" t="s">
        <v>387</v>
      </c>
      <c r="D57" s="31">
        <v>4</v>
      </c>
      <c r="E57" s="31">
        <v>54</v>
      </c>
    </row>
    <row r="58" spans="2:5">
      <c r="B58" s="31" t="s">
        <v>335</v>
      </c>
      <c r="C58" s="31" t="s">
        <v>388</v>
      </c>
      <c r="D58" s="31">
        <v>4</v>
      </c>
      <c r="E58" s="31">
        <v>55</v>
      </c>
    </row>
    <row r="59" spans="2:5">
      <c r="B59" s="31" t="s">
        <v>335</v>
      </c>
      <c r="C59" s="31" t="s">
        <v>389</v>
      </c>
      <c r="D59" s="31">
        <v>4</v>
      </c>
      <c r="E59" s="31">
        <v>56</v>
      </c>
    </row>
    <row r="60" spans="2:5">
      <c r="B60" s="31" t="s">
        <v>335</v>
      </c>
      <c r="C60" s="31" t="s">
        <v>390</v>
      </c>
      <c r="D60" s="31">
        <v>4</v>
      </c>
      <c r="E60" s="31">
        <v>57</v>
      </c>
    </row>
    <row r="61" spans="2:5">
      <c r="B61" s="31" t="s">
        <v>335</v>
      </c>
      <c r="C61" s="31" t="s">
        <v>391</v>
      </c>
      <c r="D61" s="31">
        <v>7</v>
      </c>
      <c r="E61" s="31">
        <v>58</v>
      </c>
    </row>
    <row r="62" spans="2:5">
      <c r="B62" s="31" t="s">
        <v>335</v>
      </c>
      <c r="C62" s="31" t="s">
        <v>392</v>
      </c>
      <c r="D62" s="31">
        <v>4</v>
      </c>
      <c r="E62" s="31">
        <v>59</v>
      </c>
    </row>
    <row r="63" spans="2:5">
      <c r="B63" s="31" t="s">
        <v>335</v>
      </c>
      <c r="C63" s="31" t="s">
        <v>393</v>
      </c>
      <c r="D63" s="31">
        <v>3</v>
      </c>
      <c r="E63" s="31">
        <v>60</v>
      </c>
    </row>
    <row r="64" spans="2:5">
      <c r="B64" s="31" t="s">
        <v>335</v>
      </c>
      <c r="C64" s="31" t="s">
        <v>394</v>
      </c>
      <c r="D64" s="31">
        <v>3</v>
      </c>
      <c r="E64" s="31">
        <v>61</v>
      </c>
    </row>
    <row r="65" spans="2:5">
      <c r="B65" s="31" t="s">
        <v>335</v>
      </c>
      <c r="C65" s="31" t="s">
        <v>395</v>
      </c>
      <c r="D65" s="31">
        <v>4</v>
      </c>
      <c r="E65" s="31">
        <v>62</v>
      </c>
    </row>
    <row r="66" spans="2:5">
      <c r="B66" s="31" t="s">
        <v>335</v>
      </c>
      <c r="C66" s="31" t="s">
        <v>396</v>
      </c>
      <c r="D66" s="31">
        <v>4</v>
      </c>
      <c r="E66" s="31">
        <v>63</v>
      </c>
    </row>
    <row r="67" spans="2:5">
      <c r="B67" s="31" t="s">
        <v>335</v>
      </c>
      <c r="C67" s="31" t="s">
        <v>397</v>
      </c>
      <c r="D67" s="31">
        <v>4</v>
      </c>
      <c r="E67" s="31">
        <v>64</v>
      </c>
    </row>
    <row r="68" spans="2:5">
      <c r="B68" s="31" t="s">
        <v>335</v>
      </c>
      <c r="C68" s="31" t="s">
        <v>398</v>
      </c>
      <c r="D68" s="31">
        <v>4</v>
      </c>
      <c r="E68" s="31">
        <v>65</v>
      </c>
    </row>
    <row r="69" spans="2:5">
      <c r="B69" s="31" t="s">
        <v>335</v>
      </c>
      <c r="C69" s="31" t="s">
        <v>399</v>
      </c>
      <c r="D69" s="31">
        <v>4</v>
      </c>
      <c r="E69" s="31">
        <v>66</v>
      </c>
    </row>
    <row r="70" spans="2:5">
      <c r="B70" s="31" t="s">
        <v>335</v>
      </c>
      <c r="C70" s="31" t="s">
        <v>400</v>
      </c>
      <c r="D70" s="31">
        <v>4</v>
      </c>
      <c r="E70" s="31">
        <v>67</v>
      </c>
    </row>
    <row r="71" spans="2:5">
      <c r="B71" s="31" t="s">
        <v>335</v>
      </c>
      <c r="C71" s="31" t="s">
        <v>401</v>
      </c>
      <c r="D71" s="31">
        <v>4</v>
      </c>
      <c r="E71" s="31">
        <v>68</v>
      </c>
    </row>
    <row r="72" spans="2:5">
      <c r="B72" s="31" t="s">
        <v>335</v>
      </c>
      <c r="C72" s="31" t="s">
        <v>402</v>
      </c>
      <c r="D72" s="31">
        <v>4</v>
      </c>
      <c r="E72" s="31">
        <v>69</v>
      </c>
    </row>
    <row r="73" spans="2:5">
      <c r="B73" s="31" t="s">
        <v>335</v>
      </c>
      <c r="C73" s="31" t="s">
        <v>403</v>
      </c>
      <c r="D73" s="31">
        <v>4</v>
      </c>
      <c r="E73" s="31">
        <v>70</v>
      </c>
    </row>
    <row r="74" spans="2:5">
      <c r="B74" s="31" t="s">
        <v>335</v>
      </c>
      <c r="C74" s="31" t="s">
        <v>404</v>
      </c>
      <c r="D74" s="31">
        <v>4</v>
      </c>
      <c r="E74" s="31">
        <v>71</v>
      </c>
    </row>
    <row r="75" spans="2:5">
      <c r="B75" s="31" t="s">
        <v>335</v>
      </c>
      <c r="C75" s="31" t="s">
        <v>405</v>
      </c>
      <c r="D75" s="31">
        <v>4</v>
      </c>
      <c r="E75" s="31">
        <v>72</v>
      </c>
    </row>
    <row r="76" spans="2:5">
      <c r="B76" s="31" t="s">
        <v>335</v>
      </c>
      <c r="C76" s="31" t="s">
        <v>406</v>
      </c>
      <c r="D76" s="31">
        <v>4</v>
      </c>
      <c r="E76" s="31">
        <v>73</v>
      </c>
    </row>
    <row r="77" spans="2:5">
      <c r="B77" s="31" t="s">
        <v>335</v>
      </c>
      <c r="C77" s="31" t="s">
        <v>407</v>
      </c>
      <c r="D77" s="31">
        <v>4</v>
      </c>
      <c r="E77" s="31">
        <v>74</v>
      </c>
    </row>
    <row r="78" spans="2:5">
      <c r="B78" s="31" t="s">
        <v>335</v>
      </c>
      <c r="C78" s="31" t="s">
        <v>408</v>
      </c>
      <c r="D78" s="31">
        <v>4</v>
      </c>
      <c r="E78" s="31">
        <v>75</v>
      </c>
    </row>
    <row r="79" spans="2:5">
      <c r="B79" s="31" t="s">
        <v>335</v>
      </c>
      <c r="C79" s="31" t="s">
        <v>409</v>
      </c>
      <c r="D79" s="31">
        <v>4</v>
      </c>
      <c r="E79" s="31">
        <v>76</v>
      </c>
    </row>
    <row r="80" spans="2:5">
      <c r="B80" s="31" t="s">
        <v>335</v>
      </c>
      <c r="C80" s="31" t="s">
        <v>410</v>
      </c>
      <c r="D80" s="31">
        <v>4</v>
      </c>
      <c r="E80" s="31">
        <v>77</v>
      </c>
    </row>
    <row r="81" spans="2:5">
      <c r="B81" s="31" t="s">
        <v>335</v>
      </c>
      <c r="C81" s="31" t="s">
        <v>411</v>
      </c>
      <c r="D81" s="31">
        <v>4</v>
      </c>
      <c r="E81" s="31">
        <v>78</v>
      </c>
    </row>
    <row r="82" spans="2:5">
      <c r="B82" s="31" t="s">
        <v>335</v>
      </c>
      <c r="C82" s="31" t="s">
        <v>412</v>
      </c>
      <c r="D82" s="31">
        <v>4</v>
      </c>
      <c r="E82" s="31">
        <v>79</v>
      </c>
    </row>
    <row r="83" spans="2:5">
      <c r="B83" s="31" t="s">
        <v>335</v>
      </c>
      <c r="C83" s="31" t="s">
        <v>413</v>
      </c>
      <c r="D83" s="31">
        <v>4</v>
      </c>
      <c r="E83" s="31">
        <v>80</v>
      </c>
    </row>
    <row r="84" spans="2:5">
      <c r="B84" s="31" t="s">
        <v>335</v>
      </c>
      <c r="C84" s="31" t="s">
        <v>414</v>
      </c>
      <c r="D84" s="31">
        <v>4</v>
      </c>
      <c r="E84" s="31">
        <v>81</v>
      </c>
    </row>
    <row r="85" spans="2:5">
      <c r="B85" s="31" t="s">
        <v>335</v>
      </c>
      <c r="C85" s="31" t="s">
        <v>415</v>
      </c>
      <c r="D85" s="31">
        <v>4</v>
      </c>
      <c r="E85" s="31">
        <v>82</v>
      </c>
    </row>
    <row r="86" spans="2:5">
      <c r="B86" s="31" t="s">
        <v>335</v>
      </c>
      <c r="C86" s="31" t="s">
        <v>416</v>
      </c>
      <c r="D86" s="31">
        <v>4</v>
      </c>
      <c r="E86" s="31">
        <v>83</v>
      </c>
    </row>
    <row r="87" spans="2:5">
      <c r="B87" s="31" t="s">
        <v>335</v>
      </c>
      <c r="C87" s="31" t="s">
        <v>417</v>
      </c>
      <c r="D87" s="31">
        <v>4</v>
      </c>
      <c r="E87" s="31">
        <v>84</v>
      </c>
    </row>
    <row r="88" spans="2:5">
      <c r="B88" s="31" t="s">
        <v>335</v>
      </c>
      <c r="C88" s="31" t="s">
        <v>418</v>
      </c>
      <c r="D88" s="31">
        <v>4</v>
      </c>
      <c r="E88" s="31">
        <v>85</v>
      </c>
    </row>
    <row r="89" spans="2:5">
      <c r="B89" s="31" t="s">
        <v>335</v>
      </c>
      <c r="C89" s="31" t="s">
        <v>419</v>
      </c>
      <c r="D89" s="31">
        <v>4</v>
      </c>
      <c r="E89" s="31">
        <v>86</v>
      </c>
    </row>
    <row r="90" spans="2:5">
      <c r="B90" s="31" t="s">
        <v>335</v>
      </c>
      <c r="C90" s="31" t="s">
        <v>420</v>
      </c>
      <c r="D90" s="31">
        <v>4</v>
      </c>
      <c r="E90" s="31">
        <v>87</v>
      </c>
    </row>
    <row r="91" spans="2:5">
      <c r="B91" s="31" t="s">
        <v>335</v>
      </c>
      <c r="C91" s="31" t="s">
        <v>421</v>
      </c>
      <c r="D91" s="31">
        <v>4</v>
      </c>
      <c r="E91" s="31">
        <v>88</v>
      </c>
    </row>
    <row r="92" spans="2:5">
      <c r="B92" s="31" t="s">
        <v>335</v>
      </c>
      <c r="C92" s="31" t="s">
        <v>422</v>
      </c>
      <c r="D92" s="31">
        <v>4</v>
      </c>
      <c r="E92" s="31">
        <v>89</v>
      </c>
    </row>
    <row r="93" spans="2:5">
      <c r="B93" s="31" t="s">
        <v>335</v>
      </c>
      <c r="C93" s="31" t="s">
        <v>423</v>
      </c>
      <c r="D93" s="31">
        <v>4</v>
      </c>
      <c r="E93" s="31">
        <v>90</v>
      </c>
    </row>
    <row r="94" spans="2:5">
      <c r="B94" s="31" t="s">
        <v>335</v>
      </c>
      <c r="C94" s="31" t="s">
        <v>424</v>
      </c>
      <c r="D94" s="31">
        <v>4</v>
      </c>
      <c r="E94" s="31">
        <v>91</v>
      </c>
    </row>
    <row r="95" spans="2:5">
      <c r="B95" s="31" t="s">
        <v>335</v>
      </c>
      <c r="C95" s="31" t="s">
        <v>425</v>
      </c>
      <c r="D95" s="31">
        <v>4</v>
      </c>
      <c r="E95" s="31">
        <v>92</v>
      </c>
    </row>
    <row r="96" spans="2:5">
      <c r="B96" s="31" t="s">
        <v>335</v>
      </c>
      <c r="C96" s="31" t="s">
        <v>426</v>
      </c>
      <c r="D96" s="31">
        <v>4</v>
      </c>
      <c r="E96" s="31">
        <v>93</v>
      </c>
    </row>
    <row r="97" spans="2:5">
      <c r="B97" s="31" t="s">
        <v>335</v>
      </c>
      <c r="C97" s="31" t="s">
        <v>427</v>
      </c>
      <c r="D97" s="31">
        <v>4</v>
      </c>
      <c r="E97" s="31">
        <v>94</v>
      </c>
    </row>
    <row r="98" spans="2:5">
      <c r="B98" s="31" t="s">
        <v>335</v>
      </c>
      <c r="C98" s="31" t="s">
        <v>428</v>
      </c>
      <c r="D98" s="31">
        <v>6</v>
      </c>
      <c r="E98" s="31">
        <v>95</v>
      </c>
    </row>
    <row r="99" spans="2:5">
      <c r="B99" s="31" t="s">
        <v>335</v>
      </c>
      <c r="C99" s="31" t="s">
        <v>429</v>
      </c>
      <c r="D99" s="31">
        <v>6</v>
      </c>
      <c r="E99" s="31">
        <v>96</v>
      </c>
    </row>
    <row r="100" spans="2:5">
      <c r="B100" s="31" t="s">
        <v>335</v>
      </c>
      <c r="C100" s="31" t="s">
        <v>430</v>
      </c>
      <c r="D100" s="31">
        <v>8</v>
      </c>
      <c r="E100" s="31">
        <v>97</v>
      </c>
    </row>
    <row r="101" spans="2:5">
      <c r="B101" s="31" t="s">
        <v>335</v>
      </c>
      <c r="C101" s="31" t="s">
        <v>431</v>
      </c>
      <c r="D101" s="31">
        <v>5</v>
      </c>
      <c r="E101" s="31">
        <v>98</v>
      </c>
    </row>
    <row r="102" spans="2:5">
      <c r="B102" s="31" t="s">
        <v>335</v>
      </c>
      <c r="C102" s="31" t="s">
        <v>432</v>
      </c>
      <c r="D102" s="31">
        <v>5</v>
      </c>
      <c r="E102" s="31">
        <v>99</v>
      </c>
    </row>
    <row r="103" spans="2:5">
      <c r="B103" s="31" t="s">
        <v>335</v>
      </c>
      <c r="C103" s="31" t="s">
        <v>433</v>
      </c>
      <c r="D103" s="31">
        <v>6</v>
      </c>
      <c r="E103" s="31">
        <v>100</v>
      </c>
    </row>
    <row r="104" spans="2:5">
      <c r="B104" s="31" t="s">
        <v>335</v>
      </c>
      <c r="C104" s="31" t="s">
        <v>434</v>
      </c>
      <c r="D104" s="31">
        <v>2</v>
      </c>
      <c r="E104" s="31">
        <v>101</v>
      </c>
    </row>
    <row r="105" spans="2:5">
      <c r="B105" s="31" t="s">
        <v>335</v>
      </c>
      <c r="C105" s="31" t="s">
        <v>435</v>
      </c>
      <c r="D105" s="31">
        <v>7</v>
      </c>
      <c r="E105" s="31">
        <v>102</v>
      </c>
    </row>
    <row r="106" spans="2:5">
      <c r="B106" s="31" t="s">
        <v>335</v>
      </c>
      <c r="C106" s="31" t="s">
        <v>436</v>
      </c>
      <c r="D106" s="31">
        <v>2</v>
      </c>
      <c r="E106" s="31">
        <v>103</v>
      </c>
    </row>
    <row r="107" spans="2:5">
      <c r="B107" s="31" t="s">
        <v>335</v>
      </c>
      <c r="C107" s="31" t="s">
        <v>437</v>
      </c>
      <c r="D107" s="31">
        <v>4</v>
      </c>
      <c r="E107" s="31">
        <v>104</v>
      </c>
    </row>
    <row r="108" spans="2:5">
      <c r="B108" s="31" t="s">
        <v>335</v>
      </c>
      <c r="C108" s="31" t="s">
        <v>438</v>
      </c>
      <c r="D108" s="31">
        <v>4</v>
      </c>
      <c r="E108" s="31">
        <v>105</v>
      </c>
    </row>
    <row r="109" spans="2:5">
      <c r="B109" s="31" t="s">
        <v>335</v>
      </c>
      <c r="C109" s="31" t="s">
        <v>439</v>
      </c>
      <c r="D109" s="31">
        <v>4</v>
      </c>
      <c r="E109" s="31">
        <v>106</v>
      </c>
    </row>
    <row r="110" spans="2:5">
      <c r="B110" s="31" t="s">
        <v>335</v>
      </c>
      <c r="C110" s="31" t="s">
        <v>440</v>
      </c>
      <c r="D110" s="31">
        <v>4</v>
      </c>
      <c r="E110" s="31">
        <v>106</v>
      </c>
    </row>
    <row r="111" spans="2:5">
      <c r="B111" s="31" t="s">
        <v>335</v>
      </c>
      <c r="C111" s="31" t="s">
        <v>441</v>
      </c>
      <c r="D111" s="31">
        <v>4</v>
      </c>
      <c r="E111" s="31">
        <v>106</v>
      </c>
    </row>
    <row r="112" spans="2:5">
      <c r="B112" s="31" t="s">
        <v>335</v>
      </c>
      <c r="C112" s="31" t="s">
        <v>442</v>
      </c>
      <c r="D112" s="31">
        <v>2</v>
      </c>
      <c r="E112" s="31">
        <v>107</v>
      </c>
    </row>
    <row r="113" spans="2:5">
      <c r="B113" s="31" t="s">
        <v>443</v>
      </c>
      <c r="C113" s="31" t="s">
        <v>444</v>
      </c>
      <c r="D113" s="31">
        <v>4</v>
      </c>
      <c r="E113" s="31">
        <v>1</v>
      </c>
    </row>
    <row r="114" spans="2:5">
      <c r="B114" s="31" t="s">
        <v>443</v>
      </c>
      <c r="C114" s="31" t="s">
        <v>445</v>
      </c>
      <c r="D114" s="31">
        <v>4</v>
      </c>
      <c r="E114" s="31">
        <v>2</v>
      </c>
    </row>
    <row r="115" spans="2:5">
      <c r="B115" s="31" t="s">
        <v>443</v>
      </c>
      <c r="C115" s="31" t="s">
        <v>446</v>
      </c>
      <c r="D115" s="31">
        <v>4</v>
      </c>
      <c r="E115" s="31">
        <v>3</v>
      </c>
    </row>
    <row r="116" spans="2:5">
      <c r="B116" s="31" t="s">
        <v>443</v>
      </c>
      <c r="C116" s="31" t="s">
        <v>447</v>
      </c>
      <c r="D116" s="31">
        <v>4</v>
      </c>
      <c r="E116" s="31">
        <v>4</v>
      </c>
    </row>
    <row r="117" spans="2:5">
      <c r="B117" s="31" t="s">
        <v>443</v>
      </c>
      <c r="C117" s="31" t="s">
        <v>448</v>
      </c>
      <c r="D117" s="31">
        <v>5</v>
      </c>
      <c r="E117" s="31">
        <v>5</v>
      </c>
    </row>
    <row r="118" spans="2:5">
      <c r="B118" s="31" t="s">
        <v>443</v>
      </c>
      <c r="C118" s="31" t="s">
        <v>449</v>
      </c>
      <c r="D118" s="31">
        <v>5</v>
      </c>
      <c r="E118" s="31">
        <v>6</v>
      </c>
    </row>
    <row r="119" spans="2:5">
      <c r="B119" s="31" t="s">
        <v>443</v>
      </c>
      <c r="C119" s="31" t="s">
        <v>450</v>
      </c>
      <c r="D119" s="31">
        <v>5</v>
      </c>
      <c r="E119" s="31">
        <v>7</v>
      </c>
    </row>
    <row r="120" spans="2:5">
      <c r="B120" s="31" t="s">
        <v>443</v>
      </c>
      <c r="C120" s="31" t="s">
        <v>451</v>
      </c>
      <c r="D120" s="31">
        <v>5</v>
      </c>
      <c r="E120" s="31">
        <v>8</v>
      </c>
    </row>
    <row r="121" spans="2:5">
      <c r="B121" s="31" t="s">
        <v>443</v>
      </c>
      <c r="C121" s="31" t="s">
        <v>452</v>
      </c>
      <c r="D121" s="31">
        <v>5</v>
      </c>
      <c r="E121" s="31">
        <v>9</v>
      </c>
    </row>
    <row r="122" spans="2:5">
      <c r="B122" s="31" t="s">
        <v>443</v>
      </c>
      <c r="C122" s="31" t="s">
        <v>453</v>
      </c>
      <c r="D122" s="31">
        <v>5</v>
      </c>
      <c r="E122" s="31">
        <v>10</v>
      </c>
    </row>
    <row r="123" spans="2:5">
      <c r="B123" s="31" t="s">
        <v>443</v>
      </c>
      <c r="C123" s="31" t="s">
        <v>454</v>
      </c>
      <c r="D123" s="31">
        <v>5</v>
      </c>
      <c r="E123" s="31">
        <v>11</v>
      </c>
    </row>
    <row r="124" spans="2:5">
      <c r="B124" s="31" t="s">
        <v>443</v>
      </c>
      <c r="C124" s="31" t="s">
        <v>455</v>
      </c>
      <c r="D124" s="31">
        <v>5</v>
      </c>
      <c r="E124" s="31">
        <v>12</v>
      </c>
    </row>
    <row r="125" spans="2:5">
      <c r="B125" s="31" t="s">
        <v>443</v>
      </c>
      <c r="C125" s="31" t="s">
        <v>456</v>
      </c>
      <c r="D125" s="31">
        <v>5</v>
      </c>
      <c r="E125" s="31">
        <v>13</v>
      </c>
    </row>
    <row r="126" spans="2:5">
      <c r="B126" s="31" t="s">
        <v>443</v>
      </c>
      <c r="C126" s="31" t="s">
        <v>457</v>
      </c>
      <c r="D126" s="31">
        <v>5</v>
      </c>
      <c r="E126" s="31">
        <v>14</v>
      </c>
    </row>
    <row r="127" spans="2:5">
      <c r="B127" s="31" t="s">
        <v>443</v>
      </c>
      <c r="C127" s="31" t="s">
        <v>458</v>
      </c>
      <c r="D127" s="31">
        <v>5</v>
      </c>
      <c r="E127" s="31">
        <v>15</v>
      </c>
    </row>
    <row r="128" spans="2:5">
      <c r="B128" s="31" t="s">
        <v>443</v>
      </c>
      <c r="C128" s="31" t="s">
        <v>459</v>
      </c>
      <c r="D128" s="31">
        <v>5</v>
      </c>
      <c r="E128" s="31">
        <v>16</v>
      </c>
    </row>
    <row r="129" spans="2:5">
      <c r="B129" s="31" t="s">
        <v>443</v>
      </c>
      <c r="C129" s="31" t="s">
        <v>460</v>
      </c>
      <c r="D129" s="31">
        <v>5</v>
      </c>
      <c r="E129" s="31">
        <v>17</v>
      </c>
    </row>
    <row r="130" spans="2:5">
      <c r="B130" s="31" t="s">
        <v>443</v>
      </c>
      <c r="C130" s="31" t="s">
        <v>461</v>
      </c>
      <c r="D130" s="31">
        <v>5</v>
      </c>
      <c r="E130" s="31">
        <v>18</v>
      </c>
    </row>
    <row r="131" spans="2:5">
      <c r="B131" s="31" t="s">
        <v>443</v>
      </c>
      <c r="C131" s="31" t="s">
        <v>462</v>
      </c>
      <c r="D131" s="31">
        <v>5</v>
      </c>
      <c r="E131" s="31">
        <v>19</v>
      </c>
    </row>
    <row r="132" spans="2:5">
      <c r="B132" s="31" t="s">
        <v>443</v>
      </c>
      <c r="C132" s="31" t="s">
        <v>463</v>
      </c>
      <c r="D132" s="31">
        <v>5</v>
      </c>
      <c r="E132" s="31">
        <v>20</v>
      </c>
    </row>
    <row r="133" spans="2:5">
      <c r="B133" s="31" t="s">
        <v>443</v>
      </c>
      <c r="C133" s="31" t="s">
        <v>464</v>
      </c>
      <c r="D133" s="31">
        <v>5</v>
      </c>
      <c r="E133" s="31">
        <v>21</v>
      </c>
    </row>
    <row r="134" spans="2:5">
      <c r="B134" s="31" t="s">
        <v>443</v>
      </c>
      <c r="C134" s="31" t="s">
        <v>465</v>
      </c>
      <c r="D134" s="31">
        <v>5</v>
      </c>
      <c r="E134" s="31">
        <v>22</v>
      </c>
    </row>
    <row r="135" spans="2:5">
      <c r="B135" s="31" t="s">
        <v>443</v>
      </c>
      <c r="C135" s="31" t="s">
        <v>466</v>
      </c>
      <c r="D135" s="31">
        <v>5</v>
      </c>
      <c r="E135" s="31">
        <v>23</v>
      </c>
    </row>
    <row r="136" spans="2:5">
      <c r="B136" s="31" t="s">
        <v>443</v>
      </c>
      <c r="C136" s="31" t="s">
        <v>467</v>
      </c>
      <c r="D136" s="31">
        <v>5</v>
      </c>
      <c r="E136" s="31">
        <v>24</v>
      </c>
    </row>
    <row r="137" spans="2:5">
      <c r="B137" s="31" t="s">
        <v>443</v>
      </c>
      <c r="C137" s="31" t="s">
        <v>468</v>
      </c>
      <c r="D137" s="31">
        <v>5</v>
      </c>
      <c r="E137" s="31">
        <v>25</v>
      </c>
    </row>
    <row r="138" spans="2:5">
      <c r="B138" s="31" t="s">
        <v>443</v>
      </c>
      <c r="C138" s="31" t="s">
        <v>469</v>
      </c>
      <c r="D138" s="31">
        <v>5</v>
      </c>
      <c r="E138" s="31">
        <v>26</v>
      </c>
    </row>
    <row r="139" spans="2:5">
      <c r="B139" s="31" t="s">
        <v>443</v>
      </c>
      <c r="C139" s="31" t="s">
        <v>470</v>
      </c>
      <c r="D139" s="31">
        <v>5</v>
      </c>
      <c r="E139" s="31">
        <v>27</v>
      </c>
    </row>
    <row r="140" spans="2:5">
      <c r="B140" s="31" t="s">
        <v>443</v>
      </c>
      <c r="C140" s="31" t="s">
        <v>471</v>
      </c>
      <c r="D140" s="31">
        <v>5</v>
      </c>
      <c r="E140" s="31">
        <v>28</v>
      </c>
    </row>
    <row r="141" spans="2:5">
      <c r="B141" s="31" t="s">
        <v>443</v>
      </c>
      <c r="C141" s="31" t="s">
        <v>472</v>
      </c>
      <c r="D141" s="31">
        <v>5</v>
      </c>
      <c r="E141" s="31">
        <v>29</v>
      </c>
    </row>
    <row r="142" spans="2:5">
      <c r="B142" s="31" t="s">
        <v>443</v>
      </c>
      <c r="C142" s="31" t="s">
        <v>473</v>
      </c>
      <c r="D142" s="31">
        <v>5</v>
      </c>
      <c r="E142" s="31">
        <v>30</v>
      </c>
    </row>
    <row r="143" spans="2:5">
      <c r="B143" s="31" t="s">
        <v>443</v>
      </c>
      <c r="C143" s="31" t="s">
        <v>474</v>
      </c>
      <c r="D143" s="31">
        <v>5</v>
      </c>
      <c r="E143" s="31">
        <v>31</v>
      </c>
    </row>
    <row r="144" spans="2:5">
      <c r="B144" s="31" t="s">
        <v>443</v>
      </c>
      <c r="C144" s="31" t="s">
        <v>475</v>
      </c>
      <c r="D144" s="31">
        <v>5</v>
      </c>
      <c r="E144" s="31">
        <v>32</v>
      </c>
    </row>
    <row r="145" spans="2:5">
      <c r="B145" s="31" t="s">
        <v>443</v>
      </c>
      <c r="C145" s="31" t="s">
        <v>476</v>
      </c>
      <c r="D145" s="31">
        <v>5</v>
      </c>
      <c r="E145" s="31">
        <v>33</v>
      </c>
    </row>
    <row r="146" spans="2:5">
      <c r="B146" s="31" t="s">
        <v>443</v>
      </c>
      <c r="C146" s="31" t="s">
        <v>477</v>
      </c>
      <c r="D146" s="31">
        <v>5</v>
      </c>
      <c r="E146" s="31">
        <v>34</v>
      </c>
    </row>
    <row r="147" spans="2:5">
      <c r="B147" s="31" t="s">
        <v>443</v>
      </c>
      <c r="C147" s="31" t="s">
        <v>478</v>
      </c>
      <c r="D147" s="31">
        <v>5</v>
      </c>
      <c r="E147" s="31">
        <v>35</v>
      </c>
    </row>
    <row r="148" spans="2:5">
      <c r="B148" s="31" t="s">
        <v>443</v>
      </c>
      <c r="C148" s="31" t="s">
        <v>479</v>
      </c>
      <c r="D148" s="31">
        <v>5</v>
      </c>
      <c r="E148" s="31">
        <v>36</v>
      </c>
    </row>
    <row r="149" spans="2:5">
      <c r="B149" s="31" t="s">
        <v>443</v>
      </c>
      <c r="C149" s="31" t="s">
        <v>480</v>
      </c>
      <c r="D149" s="31">
        <v>5</v>
      </c>
      <c r="E149" s="31">
        <v>37</v>
      </c>
    </row>
    <row r="150" spans="2:5">
      <c r="B150" s="31" t="s">
        <v>443</v>
      </c>
      <c r="C150" s="31" t="s">
        <v>481</v>
      </c>
      <c r="D150" s="31">
        <v>5</v>
      </c>
      <c r="E150" s="31">
        <v>38</v>
      </c>
    </row>
    <row r="151" spans="2:5">
      <c r="B151" s="31" t="s">
        <v>443</v>
      </c>
      <c r="C151" s="31" t="s">
        <v>482</v>
      </c>
      <c r="D151" s="31">
        <v>5</v>
      </c>
      <c r="E151" s="31">
        <v>39</v>
      </c>
    </row>
    <row r="152" spans="2:5">
      <c r="B152" s="31" t="s">
        <v>443</v>
      </c>
      <c r="C152" s="31" t="s">
        <v>483</v>
      </c>
      <c r="D152" s="31">
        <v>5</v>
      </c>
      <c r="E152" s="31">
        <v>40</v>
      </c>
    </row>
    <row r="153" spans="2:5">
      <c r="B153" s="31" t="s">
        <v>443</v>
      </c>
      <c r="C153" s="31" t="s">
        <v>484</v>
      </c>
      <c r="D153" s="31">
        <v>4</v>
      </c>
      <c r="E153" s="31">
        <v>41</v>
      </c>
    </row>
    <row r="154" spans="2:5">
      <c r="B154" s="31" t="s">
        <v>443</v>
      </c>
      <c r="C154" s="31" t="s">
        <v>485</v>
      </c>
      <c r="D154" s="31">
        <v>4</v>
      </c>
      <c r="E154" s="31">
        <v>42</v>
      </c>
    </row>
    <row r="155" spans="2:5">
      <c r="B155" s="31" t="s">
        <v>443</v>
      </c>
      <c r="C155" s="31" t="s">
        <v>486</v>
      </c>
      <c r="D155" s="31">
        <v>4</v>
      </c>
      <c r="E155" s="31">
        <v>43</v>
      </c>
    </row>
    <row r="156" spans="2:5">
      <c r="B156" s="31" t="s">
        <v>443</v>
      </c>
      <c r="C156" s="31" t="s">
        <v>487</v>
      </c>
      <c r="D156" s="31">
        <v>4</v>
      </c>
      <c r="E156" s="31">
        <v>44</v>
      </c>
    </row>
    <row r="157" spans="2:5">
      <c r="B157" s="31" t="s">
        <v>443</v>
      </c>
      <c r="C157" s="31" t="s">
        <v>488</v>
      </c>
      <c r="D157" s="31">
        <v>7</v>
      </c>
      <c r="E157" s="31">
        <v>45</v>
      </c>
    </row>
    <row r="158" spans="2:5">
      <c r="B158" s="31" t="s">
        <v>443</v>
      </c>
      <c r="C158" s="31" t="s">
        <v>489</v>
      </c>
      <c r="D158" s="31">
        <v>4</v>
      </c>
      <c r="E158" s="31">
        <v>46</v>
      </c>
    </row>
    <row r="159" spans="2:5">
      <c r="B159" s="31" t="s">
        <v>443</v>
      </c>
      <c r="C159" s="31" t="s">
        <v>490</v>
      </c>
      <c r="D159" s="31">
        <v>3</v>
      </c>
      <c r="E159" s="31">
        <v>47</v>
      </c>
    </row>
    <row r="160" spans="2:5">
      <c r="B160" s="31" t="s">
        <v>443</v>
      </c>
      <c r="C160" s="31" t="s">
        <v>491</v>
      </c>
      <c r="D160" s="31">
        <v>3</v>
      </c>
      <c r="E160" s="31">
        <v>48</v>
      </c>
    </row>
    <row r="161" spans="2:5">
      <c r="B161" s="31" t="s">
        <v>443</v>
      </c>
      <c r="C161" s="31" t="s">
        <v>492</v>
      </c>
      <c r="D161" s="31">
        <v>4</v>
      </c>
      <c r="E161" s="31">
        <v>49</v>
      </c>
    </row>
    <row r="162" spans="2:5">
      <c r="B162" s="31" t="s">
        <v>443</v>
      </c>
      <c r="C162" s="31" t="s">
        <v>493</v>
      </c>
      <c r="D162" s="31">
        <v>4</v>
      </c>
      <c r="E162" s="31">
        <v>50</v>
      </c>
    </row>
    <row r="163" spans="2:5">
      <c r="B163" s="31" t="s">
        <v>443</v>
      </c>
      <c r="C163" s="31" t="s">
        <v>494</v>
      </c>
      <c r="D163" s="31">
        <v>4</v>
      </c>
      <c r="E163" s="31">
        <v>51</v>
      </c>
    </row>
    <row r="164" spans="2:5">
      <c r="B164" s="31" t="s">
        <v>443</v>
      </c>
      <c r="C164" s="31" t="s">
        <v>495</v>
      </c>
      <c r="D164" s="31">
        <v>4</v>
      </c>
      <c r="E164" s="31">
        <v>52</v>
      </c>
    </row>
    <row r="165" spans="2:5">
      <c r="B165" s="31" t="s">
        <v>443</v>
      </c>
      <c r="C165" s="31" t="s">
        <v>496</v>
      </c>
      <c r="D165" s="31">
        <v>4</v>
      </c>
      <c r="E165" s="31">
        <v>53</v>
      </c>
    </row>
    <row r="166" spans="2:5">
      <c r="B166" s="31" t="s">
        <v>443</v>
      </c>
      <c r="C166" s="31" t="s">
        <v>497</v>
      </c>
      <c r="D166" s="31">
        <v>4</v>
      </c>
      <c r="E166" s="31">
        <v>54</v>
      </c>
    </row>
    <row r="167" spans="2:5">
      <c r="B167" s="31" t="s">
        <v>443</v>
      </c>
      <c r="C167" s="31" t="s">
        <v>498</v>
      </c>
      <c r="D167" s="31">
        <v>4</v>
      </c>
      <c r="E167" s="31">
        <v>55</v>
      </c>
    </row>
    <row r="168" spans="2:5">
      <c r="B168" s="31" t="s">
        <v>443</v>
      </c>
      <c r="C168" s="31" t="s">
        <v>499</v>
      </c>
      <c r="D168" s="31">
        <v>4</v>
      </c>
      <c r="E168" s="31">
        <v>56</v>
      </c>
    </row>
    <row r="169" spans="2:5">
      <c r="B169" s="31" t="s">
        <v>443</v>
      </c>
      <c r="C169" s="31" t="s">
        <v>500</v>
      </c>
      <c r="D169" s="31">
        <v>4</v>
      </c>
      <c r="E169" s="31">
        <v>57</v>
      </c>
    </row>
    <row r="170" spans="2:5">
      <c r="B170" s="31" t="s">
        <v>443</v>
      </c>
      <c r="C170" s="31" t="s">
        <v>501</v>
      </c>
      <c r="D170" s="31">
        <v>4</v>
      </c>
      <c r="E170" s="31">
        <v>58</v>
      </c>
    </row>
    <row r="171" spans="2:5">
      <c r="B171" s="31" t="s">
        <v>443</v>
      </c>
      <c r="C171" s="31" t="s">
        <v>502</v>
      </c>
      <c r="D171" s="31">
        <v>4</v>
      </c>
      <c r="E171" s="31">
        <v>59</v>
      </c>
    </row>
    <row r="172" spans="2:5">
      <c r="B172" s="31" t="s">
        <v>443</v>
      </c>
      <c r="C172" s="31" t="s">
        <v>503</v>
      </c>
      <c r="D172" s="31">
        <v>4</v>
      </c>
      <c r="E172" s="31">
        <v>60</v>
      </c>
    </row>
    <row r="173" spans="2:5">
      <c r="B173" s="31" t="s">
        <v>443</v>
      </c>
      <c r="C173" s="31" t="s">
        <v>504</v>
      </c>
      <c r="D173" s="31">
        <v>4</v>
      </c>
      <c r="E173" s="31">
        <v>61</v>
      </c>
    </row>
    <row r="174" spans="2:5">
      <c r="B174" s="31" t="s">
        <v>443</v>
      </c>
      <c r="C174" s="31" t="s">
        <v>505</v>
      </c>
      <c r="D174" s="31">
        <v>4</v>
      </c>
      <c r="E174" s="31">
        <v>62</v>
      </c>
    </row>
    <row r="175" spans="2:5">
      <c r="B175" s="31" t="s">
        <v>443</v>
      </c>
      <c r="C175" s="31" t="s">
        <v>506</v>
      </c>
      <c r="D175" s="31">
        <v>4</v>
      </c>
      <c r="E175" s="31">
        <v>63</v>
      </c>
    </row>
    <row r="176" spans="2:5">
      <c r="B176" s="31" t="s">
        <v>443</v>
      </c>
      <c r="C176" s="31" t="s">
        <v>507</v>
      </c>
      <c r="D176" s="31">
        <v>4</v>
      </c>
      <c r="E176" s="31">
        <v>64</v>
      </c>
    </row>
    <row r="177" spans="2:5">
      <c r="B177" s="31" t="s">
        <v>443</v>
      </c>
      <c r="C177" s="31" t="s">
        <v>508</v>
      </c>
      <c r="D177" s="31">
        <v>4</v>
      </c>
      <c r="E177" s="31">
        <v>65</v>
      </c>
    </row>
    <row r="178" spans="2:5">
      <c r="B178" s="31" t="s">
        <v>443</v>
      </c>
      <c r="C178" s="31" t="s">
        <v>509</v>
      </c>
      <c r="D178" s="31">
        <v>4</v>
      </c>
      <c r="E178" s="31">
        <v>66</v>
      </c>
    </row>
    <row r="179" spans="2:5">
      <c r="B179" s="31" t="s">
        <v>443</v>
      </c>
      <c r="C179" s="31" t="s">
        <v>510</v>
      </c>
      <c r="D179" s="31">
        <v>4</v>
      </c>
      <c r="E179" s="31">
        <v>67</v>
      </c>
    </row>
    <row r="180" spans="2:5">
      <c r="B180" s="31" t="s">
        <v>443</v>
      </c>
      <c r="C180" s="31" t="s">
        <v>511</v>
      </c>
      <c r="D180" s="31">
        <v>4</v>
      </c>
      <c r="E180" s="31">
        <v>68</v>
      </c>
    </row>
    <row r="181" spans="2:5">
      <c r="B181" s="31" t="s">
        <v>443</v>
      </c>
      <c r="C181" s="31" t="s">
        <v>512</v>
      </c>
      <c r="D181" s="31">
        <v>4</v>
      </c>
      <c r="E181" s="31">
        <v>69</v>
      </c>
    </row>
    <row r="182" spans="2:5">
      <c r="B182" s="31" t="s">
        <v>443</v>
      </c>
      <c r="C182" s="31" t="s">
        <v>513</v>
      </c>
      <c r="D182" s="31">
        <v>4</v>
      </c>
      <c r="E182" s="31">
        <v>70</v>
      </c>
    </row>
    <row r="183" spans="2:5">
      <c r="B183" s="31" t="s">
        <v>443</v>
      </c>
      <c r="C183" s="31" t="s">
        <v>514</v>
      </c>
      <c r="D183" s="31">
        <v>4</v>
      </c>
      <c r="E183" s="31">
        <v>71</v>
      </c>
    </row>
    <row r="184" spans="2:5">
      <c r="B184" s="31" t="s">
        <v>443</v>
      </c>
      <c r="C184" s="31" t="s">
        <v>515</v>
      </c>
      <c r="D184" s="31">
        <v>4</v>
      </c>
      <c r="E184" s="31">
        <v>72</v>
      </c>
    </row>
    <row r="185" spans="2:5">
      <c r="B185" s="31" t="s">
        <v>443</v>
      </c>
      <c r="C185" s="31" t="s">
        <v>516</v>
      </c>
      <c r="D185" s="31">
        <v>4</v>
      </c>
      <c r="E185" s="31">
        <v>73</v>
      </c>
    </row>
    <row r="186" spans="2:5">
      <c r="B186" s="31" t="s">
        <v>443</v>
      </c>
      <c r="C186" s="31" t="s">
        <v>517</v>
      </c>
      <c r="D186" s="31">
        <v>4</v>
      </c>
      <c r="E186" s="31">
        <v>74</v>
      </c>
    </row>
    <row r="187" spans="2:5">
      <c r="B187" s="31" t="s">
        <v>443</v>
      </c>
      <c r="C187" s="31" t="s">
        <v>518</v>
      </c>
      <c r="D187" s="31">
        <v>4</v>
      </c>
      <c r="E187" s="31">
        <v>75</v>
      </c>
    </row>
    <row r="188" spans="2:5">
      <c r="B188" s="31" t="s">
        <v>443</v>
      </c>
      <c r="C188" s="31" t="s">
        <v>519</v>
      </c>
      <c r="D188" s="31">
        <v>4</v>
      </c>
      <c r="E188" s="31">
        <v>76</v>
      </c>
    </row>
    <row r="189" spans="2:5">
      <c r="B189" s="31" t="s">
        <v>443</v>
      </c>
      <c r="C189" s="31" t="s">
        <v>520</v>
      </c>
      <c r="D189" s="31">
        <v>4</v>
      </c>
      <c r="E189" s="31">
        <v>77</v>
      </c>
    </row>
    <row r="190" spans="2:5">
      <c r="B190" s="31" t="s">
        <v>443</v>
      </c>
      <c r="C190" s="31" t="s">
        <v>521</v>
      </c>
      <c r="D190" s="31">
        <v>6</v>
      </c>
      <c r="E190" s="31">
        <v>78</v>
      </c>
    </row>
    <row r="191" spans="2:5">
      <c r="B191" s="31" t="s">
        <v>443</v>
      </c>
      <c r="C191" s="31" t="s">
        <v>522</v>
      </c>
      <c r="D191" s="31">
        <v>6</v>
      </c>
      <c r="E191" s="31">
        <v>79</v>
      </c>
    </row>
    <row r="192" spans="2:5">
      <c r="B192" s="31" t="s">
        <v>443</v>
      </c>
      <c r="C192" s="31" t="s">
        <v>523</v>
      </c>
      <c r="D192" s="31">
        <v>8</v>
      </c>
      <c r="E192" s="31">
        <v>80</v>
      </c>
    </row>
    <row r="193" spans="2:5">
      <c r="B193" s="31" t="s">
        <v>443</v>
      </c>
      <c r="C193" s="31" t="s">
        <v>524</v>
      </c>
      <c r="D193" s="31">
        <v>5</v>
      </c>
      <c r="E193" s="31">
        <v>81</v>
      </c>
    </row>
    <row r="194" spans="2:5">
      <c r="B194" s="31" t="s">
        <v>443</v>
      </c>
      <c r="C194" s="31" t="s">
        <v>525</v>
      </c>
      <c r="D194" s="31">
        <v>5</v>
      </c>
      <c r="E194" s="31">
        <v>82</v>
      </c>
    </row>
    <row r="195" spans="2:5">
      <c r="B195" s="31" t="s">
        <v>443</v>
      </c>
      <c r="C195" s="31" t="s">
        <v>526</v>
      </c>
      <c r="D195" s="31">
        <v>6</v>
      </c>
      <c r="E195" s="31">
        <v>83</v>
      </c>
    </row>
    <row r="196" spans="2:5">
      <c r="B196" s="31" t="s">
        <v>443</v>
      </c>
      <c r="C196" s="31" t="s">
        <v>527</v>
      </c>
      <c r="D196" s="31">
        <v>2</v>
      </c>
      <c r="E196" s="31">
        <v>84</v>
      </c>
    </row>
    <row r="197" spans="2:5">
      <c r="B197" s="31" t="s">
        <v>443</v>
      </c>
      <c r="C197" s="31" t="s">
        <v>528</v>
      </c>
      <c r="D197" s="31">
        <v>7</v>
      </c>
      <c r="E197" s="31">
        <v>85</v>
      </c>
    </row>
    <row r="198" spans="2:5">
      <c r="B198" s="31" t="s">
        <v>443</v>
      </c>
      <c r="C198" s="31" t="s">
        <v>529</v>
      </c>
      <c r="D198" s="31">
        <v>2</v>
      </c>
      <c r="E198" s="31">
        <v>86</v>
      </c>
    </row>
    <row r="199" spans="2:5">
      <c r="B199" s="31" t="s">
        <v>443</v>
      </c>
      <c r="C199" s="31" t="s">
        <v>530</v>
      </c>
      <c r="D199" s="31">
        <v>4</v>
      </c>
      <c r="E199" s="31">
        <v>87</v>
      </c>
    </row>
    <row r="200" spans="2:5">
      <c r="B200" s="31" t="s">
        <v>443</v>
      </c>
      <c r="C200" s="31" t="s">
        <v>531</v>
      </c>
      <c r="D200" s="31">
        <v>4</v>
      </c>
      <c r="E200" s="31">
        <v>88</v>
      </c>
    </row>
    <row r="201" spans="2:5">
      <c r="B201" s="31" t="s">
        <v>443</v>
      </c>
      <c r="C201" s="31" t="s">
        <v>532</v>
      </c>
      <c r="D201" s="31">
        <v>4</v>
      </c>
      <c r="E201" s="31">
        <v>89</v>
      </c>
    </row>
    <row r="202" spans="2:5">
      <c r="B202" s="31" t="s">
        <v>443</v>
      </c>
      <c r="C202" s="31" t="s">
        <v>533</v>
      </c>
      <c r="D202" s="31">
        <v>4</v>
      </c>
      <c r="E202" s="31">
        <v>89</v>
      </c>
    </row>
    <row r="203" spans="2:5">
      <c r="B203" s="31" t="s">
        <v>443</v>
      </c>
      <c r="C203" s="31" t="s">
        <v>534</v>
      </c>
      <c r="D203" s="31">
        <v>4</v>
      </c>
      <c r="E203" s="31">
        <v>89</v>
      </c>
    </row>
    <row r="204" spans="2:5">
      <c r="B204" s="31" t="s">
        <v>443</v>
      </c>
      <c r="C204" s="31" t="s">
        <v>535</v>
      </c>
      <c r="D204" s="31">
        <v>2</v>
      </c>
      <c r="E204" s="31">
        <v>90</v>
      </c>
    </row>
    <row r="205" spans="2:5">
      <c r="B205" s="31" t="s">
        <v>536</v>
      </c>
      <c r="C205" s="31" t="s">
        <v>537</v>
      </c>
      <c r="D205" s="31">
        <v>4</v>
      </c>
      <c r="E205" s="31">
        <v>1</v>
      </c>
    </row>
    <row r="206" spans="2:5">
      <c r="B206" s="31" t="s">
        <v>536</v>
      </c>
      <c r="C206" s="31" t="s">
        <v>538</v>
      </c>
      <c r="D206" s="31">
        <v>4</v>
      </c>
      <c r="E206" s="31">
        <v>2</v>
      </c>
    </row>
    <row r="207" spans="2:5">
      <c r="B207" s="31" t="s">
        <v>536</v>
      </c>
      <c r="C207" s="31" t="s">
        <v>539</v>
      </c>
      <c r="D207" s="31">
        <v>4</v>
      </c>
      <c r="E207" s="31">
        <v>3</v>
      </c>
    </row>
    <row r="208" spans="2:5">
      <c r="B208" s="31" t="s">
        <v>536</v>
      </c>
      <c r="C208" s="31" t="s">
        <v>540</v>
      </c>
      <c r="D208" s="31">
        <v>4</v>
      </c>
      <c r="E208" s="31">
        <v>4</v>
      </c>
    </row>
    <row r="209" spans="2:5">
      <c r="B209" s="31" t="s">
        <v>536</v>
      </c>
      <c r="C209" s="31" t="s">
        <v>541</v>
      </c>
      <c r="D209" s="31">
        <v>5</v>
      </c>
      <c r="E209" s="31">
        <v>5</v>
      </c>
    </row>
    <row r="210" spans="2:5">
      <c r="B210" s="31" t="s">
        <v>536</v>
      </c>
      <c r="C210" s="31" t="s">
        <v>542</v>
      </c>
      <c r="D210" s="31">
        <v>5</v>
      </c>
      <c r="E210" s="31">
        <v>6</v>
      </c>
    </row>
    <row r="211" spans="2:5">
      <c r="B211" s="31" t="s">
        <v>536</v>
      </c>
      <c r="C211" s="31" t="s">
        <v>543</v>
      </c>
      <c r="D211" s="31">
        <v>5</v>
      </c>
      <c r="E211" s="31">
        <v>7</v>
      </c>
    </row>
    <row r="212" spans="2:5">
      <c r="B212" s="31" t="s">
        <v>536</v>
      </c>
      <c r="C212" s="31" t="s">
        <v>544</v>
      </c>
      <c r="D212" s="31">
        <v>5</v>
      </c>
      <c r="E212" s="31">
        <v>8</v>
      </c>
    </row>
    <row r="213" spans="2:5">
      <c r="B213" s="31" t="s">
        <v>536</v>
      </c>
      <c r="C213" s="31" t="s">
        <v>545</v>
      </c>
      <c r="D213" s="31">
        <v>5</v>
      </c>
      <c r="E213" s="31">
        <v>9</v>
      </c>
    </row>
    <row r="214" spans="2:5">
      <c r="B214" s="31" t="s">
        <v>536</v>
      </c>
      <c r="C214" s="31" t="s">
        <v>546</v>
      </c>
      <c r="D214" s="31">
        <v>5</v>
      </c>
      <c r="E214" s="31">
        <v>10</v>
      </c>
    </row>
    <row r="215" spans="2:5">
      <c r="B215" s="31" t="s">
        <v>536</v>
      </c>
      <c r="C215" s="31" t="s">
        <v>547</v>
      </c>
      <c r="D215" s="31">
        <v>5</v>
      </c>
      <c r="E215" s="31">
        <v>11</v>
      </c>
    </row>
    <row r="216" spans="2:5">
      <c r="B216" s="31" t="s">
        <v>536</v>
      </c>
      <c r="C216" s="31" t="s">
        <v>548</v>
      </c>
      <c r="D216" s="31">
        <v>5</v>
      </c>
      <c r="E216" s="31">
        <v>12</v>
      </c>
    </row>
    <row r="217" spans="2:5">
      <c r="B217" s="31" t="s">
        <v>536</v>
      </c>
      <c r="C217" s="31" t="s">
        <v>549</v>
      </c>
      <c r="D217" s="31">
        <v>5</v>
      </c>
      <c r="E217" s="31">
        <v>13</v>
      </c>
    </row>
    <row r="218" spans="2:5">
      <c r="B218" s="31" t="s">
        <v>536</v>
      </c>
      <c r="C218" s="31" t="s">
        <v>550</v>
      </c>
      <c r="D218" s="31">
        <v>5</v>
      </c>
      <c r="E218" s="31">
        <v>14</v>
      </c>
    </row>
    <row r="219" spans="2:5">
      <c r="B219" s="31" t="s">
        <v>536</v>
      </c>
      <c r="C219" s="31" t="s">
        <v>551</v>
      </c>
      <c r="D219" s="31">
        <v>5</v>
      </c>
      <c r="E219" s="31">
        <v>15</v>
      </c>
    </row>
    <row r="220" spans="2:5">
      <c r="B220" s="31" t="s">
        <v>536</v>
      </c>
      <c r="C220" s="31" t="s">
        <v>552</v>
      </c>
      <c r="D220" s="31">
        <v>5</v>
      </c>
      <c r="E220" s="31">
        <v>16</v>
      </c>
    </row>
    <row r="221" spans="2:5">
      <c r="B221" s="31" t="s">
        <v>536</v>
      </c>
      <c r="C221" s="31" t="s">
        <v>553</v>
      </c>
      <c r="D221" s="31">
        <v>5</v>
      </c>
      <c r="E221" s="31">
        <v>17</v>
      </c>
    </row>
    <row r="222" spans="2:5">
      <c r="B222" s="31" t="s">
        <v>536</v>
      </c>
      <c r="C222" s="31" t="s">
        <v>554</v>
      </c>
      <c r="D222" s="31">
        <v>5</v>
      </c>
      <c r="E222" s="31">
        <v>18</v>
      </c>
    </row>
    <row r="223" spans="2:5">
      <c r="B223" s="31" t="s">
        <v>536</v>
      </c>
      <c r="C223" s="31" t="s">
        <v>555</v>
      </c>
      <c r="D223" s="31">
        <v>5</v>
      </c>
      <c r="E223" s="31">
        <v>19</v>
      </c>
    </row>
    <row r="224" spans="2:5">
      <c r="B224" s="31" t="s">
        <v>536</v>
      </c>
      <c r="C224" s="31" t="s">
        <v>556</v>
      </c>
      <c r="D224" s="31">
        <v>5</v>
      </c>
      <c r="E224" s="31">
        <v>20</v>
      </c>
    </row>
    <row r="225" spans="2:5">
      <c r="B225" s="31" t="s">
        <v>536</v>
      </c>
      <c r="C225" s="31" t="s">
        <v>557</v>
      </c>
      <c r="D225" s="31">
        <v>5</v>
      </c>
      <c r="E225" s="31">
        <v>21</v>
      </c>
    </row>
    <row r="226" spans="2:5">
      <c r="B226" s="31" t="s">
        <v>536</v>
      </c>
      <c r="C226" s="31" t="s">
        <v>558</v>
      </c>
      <c r="D226" s="31">
        <v>5</v>
      </c>
      <c r="E226" s="31">
        <v>22</v>
      </c>
    </row>
    <row r="227" spans="2:5">
      <c r="B227" s="31" t="s">
        <v>536</v>
      </c>
      <c r="C227" s="31" t="s">
        <v>559</v>
      </c>
      <c r="D227" s="31">
        <v>5</v>
      </c>
      <c r="E227" s="31">
        <v>23</v>
      </c>
    </row>
    <row r="228" spans="2:5">
      <c r="B228" s="31" t="s">
        <v>536</v>
      </c>
      <c r="C228" s="31" t="s">
        <v>560</v>
      </c>
      <c r="D228" s="31">
        <v>5</v>
      </c>
      <c r="E228" s="31">
        <v>24</v>
      </c>
    </row>
    <row r="229" spans="2:5">
      <c r="B229" s="31" t="s">
        <v>536</v>
      </c>
      <c r="C229" s="31" t="s">
        <v>561</v>
      </c>
      <c r="D229" s="31">
        <v>5</v>
      </c>
      <c r="E229" s="31">
        <v>25</v>
      </c>
    </row>
    <row r="230" spans="2:5">
      <c r="B230" s="31" t="s">
        <v>536</v>
      </c>
      <c r="C230" s="31" t="s">
        <v>562</v>
      </c>
      <c r="D230" s="31">
        <v>5</v>
      </c>
      <c r="E230" s="31">
        <v>26</v>
      </c>
    </row>
    <row r="231" spans="2:5">
      <c r="B231" s="31" t="s">
        <v>536</v>
      </c>
      <c r="C231" s="31" t="s">
        <v>563</v>
      </c>
      <c r="D231" s="31">
        <v>5</v>
      </c>
      <c r="E231" s="31">
        <v>27</v>
      </c>
    </row>
    <row r="232" spans="2:5">
      <c r="B232" s="31" t="s">
        <v>536</v>
      </c>
      <c r="C232" s="31" t="s">
        <v>564</v>
      </c>
      <c r="D232" s="31">
        <v>5</v>
      </c>
      <c r="E232" s="31">
        <v>28</v>
      </c>
    </row>
    <row r="233" spans="2:5">
      <c r="B233" s="31" t="s">
        <v>536</v>
      </c>
      <c r="C233" s="31" t="s">
        <v>565</v>
      </c>
      <c r="D233" s="31">
        <v>5</v>
      </c>
      <c r="E233" s="31">
        <v>29</v>
      </c>
    </row>
    <row r="234" spans="2:5">
      <c r="B234" s="31" t="s">
        <v>536</v>
      </c>
      <c r="C234" s="31" t="s">
        <v>566</v>
      </c>
      <c r="D234" s="31">
        <v>5</v>
      </c>
      <c r="E234" s="31">
        <v>30</v>
      </c>
    </row>
    <row r="235" spans="2:5">
      <c r="B235" s="31" t="s">
        <v>536</v>
      </c>
      <c r="C235" s="31" t="s">
        <v>567</v>
      </c>
      <c r="D235" s="31">
        <v>5</v>
      </c>
      <c r="E235" s="31">
        <v>31</v>
      </c>
    </row>
    <row r="236" spans="2:5">
      <c r="B236" s="31" t="s">
        <v>536</v>
      </c>
      <c r="C236" s="31" t="s">
        <v>568</v>
      </c>
      <c r="D236" s="31">
        <v>5</v>
      </c>
      <c r="E236" s="31">
        <v>32</v>
      </c>
    </row>
    <row r="237" spans="2:5">
      <c r="B237" s="31" t="s">
        <v>536</v>
      </c>
      <c r="C237" s="31" t="s">
        <v>569</v>
      </c>
      <c r="D237" s="31">
        <v>5</v>
      </c>
      <c r="E237" s="31">
        <v>33</v>
      </c>
    </row>
    <row r="238" spans="2:5">
      <c r="B238" s="31" t="s">
        <v>536</v>
      </c>
      <c r="C238" s="31" t="s">
        <v>570</v>
      </c>
      <c r="D238" s="31">
        <v>5</v>
      </c>
      <c r="E238" s="31">
        <v>34</v>
      </c>
    </row>
    <row r="239" spans="2:5">
      <c r="B239" s="31" t="s">
        <v>536</v>
      </c>
      <c r="C239" s="31" t="s">
        <v>571</v>
      </c>
      <c r="D239" s="31">
        <v>5</v>
      </c>
      <c r="E239" s="31">
        <v>35</v>
      </c>
    </row>
    <row r="240" spans="2:5">
      <c r="B240" s="31" t="s">
        <v>536</v>
      </c>
      <c r="C240" s="31" t="s">
        <v>572</v>
      </c>
      <c r="D240" s="31">
        <v>5</v>
      </c>
      <c r="E240" s="31">
        <v>36</v>
      </c>
    </row>
    <row r="241" spans="2:5">
      <c r="B241" s="31" t="s">
        <v>536</v>
      </c>
      <c r="C241" s="31" t="s">
        <v>573</v>
      </c>
      <c r="D241" s="31">
        <v>4</v>
      </c>
      <c r="E241" s="31">
        <v>37</v>
      </c>
    </row>
    <row r="242" spans="2:5">
      <c r="B242" s="31" t="s">
        <v>536</v>
      </c>
      <c r="C242" s="31" t="s">
        <v>574</v>
      </c>
      <c r="D242" s="31">
        <v>4</v>
      </c>
      <c r="E242" s="31">
        <v>38</v>
      </c>
    </row>
    <row r="243" spans="2:5">
      <c r="B243" s="31" t="s">
        <v>536</v>
      </c>
      <c r="C243" s="31" t="s">
        <v>575</v>
      </c>
      <c r="D243" s="31">
        <v>4</v>
      </c>
      <c r="E243" s="31">
        <v>39</v>
      </c>
    </row>
    <row r="244" spans="2:5">
      <c r="B244" s="31" t="s">
        <v>536</v>
      </c>
      <c r="C244" s="31" t="s">
        <v>576</v>
      </c>
      <c r="D244" s="31">
        <v>4</v>
      </c>
      <c r="E244" s="31">
        <v>40</v>
      </c>
    </row>
    <row r="245" spans="2:5">
      <c r="B245" s="31" t="s">
        <v>536</v>
      </c>
      <c r="C245" s="31" t="s">
        <v>577</v>
      </c>
      <c r="D245" s="31">
        <v>7</v>
      </c>
      <c r="E245" s="31">
        <v>41</v>
      </c>
    </row>
    <row r="246" spans="2:5">
      <c r="B246" s="31" t="s">
        <v>536</v>
      </c>
      <c r="C246" s="31" t="s">
        <v>578</v>
      </c>
      <c r="D246" s="31">
        <v>4</v>
      </c>
      <c r="E246" s="31">
        <v>42</v>
      </c>
    </row>
    <row r="247" spans="2:5">
      <c r="B247" s="31" t="s">
        <v>536</v>
      </c>
      <c r="C247" s="31" t="s">
        <v>579</v>
      </c>
      <c r="D247" s="31">
        <v>3</v>
      </c>
      <c r="E247" s="31">
        <v>43</v>
      </c>
    </row>
    <row r="248" spans="2:5">
      <c r="B248" s="31" t="s">
        <v>536</v>
      </c>
      <c r="C248" s="31" t="s">
        <v>580</v>
      </c>
      <c r="D248" s="31">
        <v>3</v>
      </c>
      <c r="E248" s="31">
        <v>44</v>
      </c>
    </row>
    <row r="249" spans="2:5">
      <c r="B249" s="31" t="s">
        <v>536</v>
      </c>
      <c r="C249" s="31" t="s">
        <v>581</v>
      </c>
      <c r="D249" s="31">
        <v>4</v>
      </c>
      <c r="E249" s="31">
        <v>45</v>
      </c>
    </row>
    <row r="250" spans="2:5">
      <c r="B250" s="31" t="s">
        <v>536</v>
      </c>
      <c r="C250" s="31" t="s">
        <v>582</v>
      </c>
      <c r="D250" s="31">
        <v>4</v>
      </c>
      <c r="E250" s="31">
        <v>46</v>
      </c>
    </row>
    <row r="251" spans="2:5">
      <c r="B251" s="31" t="s">
        <v>536</v>
      </c>
      <c r="C251" s="31" t="s">
        <v>583</v>
      </c>
      <c r="D251" s="31">
        <v>4</v>
      </c>
      <c r="E251" s="31">
        <v>47</v>
      </c>
    </row>
    <row r="252" spans="2:5">
      <c r="B252" s="31" t="s">
        <v>536</v>
      </c>
      <c r="C252" s="31" t="s">
        <v>584</v>
      </c>
      <c r="D252" s="31">
        <v>4</v>
      </c>
      <c r="E252" s="31">
        <v>48</v>
      </c>
    </row>
    <row r="253" spans="2:5">
      <c r="B253" s="31" t="s">
        <v>536</v>
      </c>
      <c r="C253" s="31" t="s">
        <v>585</v>
      </c>
      <c r="D253" s="31">
        <v>4</v>
      </c>
      <c r="E253" s="31">
        <v>49</v>
      </c>
    </row>
    <row r="254" spans="2:5">
      <c r="B254" s="31" t="s">
        <v>536</v>
      </c>
      <c r="C254" s="31" t="s">
        <v>586</v>
      </c>
      <c r="D254" s="31">
        <v>4</v>
      </c>
      <c r="E254" s="31">
        <v>50</v>
      </c>
    </row>
    <row r="255" spans="2:5">
      <c r="B255" s="31" t="s">
        <v>536</v>
      </c>
      <c r="C255" s="31" t="s">
        <v>587</v>
      </c>
      <c r="D255" s="31">
        <v>4</v>
      </c>
      <c r="E255" s="31">
        <v>51</v>
      </c>
    </row>
    <row r="256" spans="2:5">
      <c r="B256" s="31" t="s">
        <v>536</v>
      </c>
      <c r="C256" s="31" t="s">
        <v>588</v>
      </c>
      <c r="D256" s="31">
        <v>4</v>
      </c>
      <c r="E256" s="31">
        <v>52</v>
      </c>
    </row>
    <row r="257" spans="2:5">
      <c r="B257" s="31" t="s">
        <v>536</v>
      </c>
      <c r="C257" s="31" t="s">
        <v>589</v>
      </c>
      <c r="D257" s="31">
        <v>4</v>
      </c>
      <c r="E257" s="31">
        <v>53</v>
      </c>
    </row>
    <row r="258" spans="2:5">
      <c r="B258" s="31" t="s">
        <v>536</v>
      </c>
      <c r="C258" s="31" t="s">
        <v>590</v>
      </c>
      <c r="D258" s="31">
        <v>4</v>
      </c>
      <c r="E258" s="31">
        <v>54</v>
      </c>
    </row>
    <row r="259" spans="2:5">
      <c r="B259" s="31" t="s">
        <v>536</v>
      </c>
      <c r="C259" s="31" t="s">
        <v>591</v>
      </c>
      <c r="D259" s="31">
        <v>4</v>
      </c>
      <c r="E259" s="31">
        <v>55</v>
      </c>
    </row>
    <row r="260" spans="2:5">
      <c r="B260" s="31" t="s">
        <v>536</v>
      </c>
      <c r="C260" s="31" t="s">
        <v>592</v>
      </c>
      <c r="D260" s="31">
        <v>4</v>
      </c>
      <c r="E260" s="31">
        <v>56</v>
      </c>
    </row>
    <row r="261" spans="2:5">
      <c r="B261" s="31" t="s">
        <v>536</v>
      </c>
      <c r="C261" s="31" t="s">
        <v>593</v>
      </c>
      <c r="D261" s="31">
        <v>4</v>
      </c>
      <c r="E261" s="31">
        <v>57</v>
      </c>
    </row>
    <row r="262" spans="2:5">
      <c r="B262" s="31" t="s">
        <v>536</v>
      </c>
      <c r="C262" s="31" t="s">
        <v>594</v>
      </c>
      <c r="D262" s="31">
        <v>4</v>
      </c>
      <c r="E262" s="31">
        <v>58</v>
      </c>
    </row>
    <row r="263" spans="2:5">
      <c r="B263" s="31" t="s">
        <v>536</v>
      </c>
      <c r="C263" s="31" t="s">
        <v>595</v>
      </c>
      <c r="D263" s="31">
        <v>4</v>
      </c>
      <c r="E263" s="31">
        <v>59</v>
      </c>
    </row>
    <row r="264" spans="2:5">
      <c r="B264" s="31" t="s">
        <v>536</v>
      </c>
      <c r="C264" s="31" t="s">
        <v>596</v>
      </c>
      <c r="D264" s="31">
        <v>4</v>
      </c>
      <c r="E264" s="31">
        <v>60</v>
      </c>
    </row>
    <row r="265" spans="2:5">
      <c r="B265" s="31" t="s">
        <v>536</v>
      </c>
      <c r="C265" s="31" t="s">
        <v>597</v>
      </c>
      <c r="D265" s="31">
        <v>4</v>
      </c>
      <c r="E265" s="31">
        <v>61</v>
      </c>
    </row>
    <row r="266" spans="2:5">
      <c r="B266" s="31" t="s">
        <v>536</v>
      </c>
      <c r="C266" s="31" t="s">
        <v>598</v>
      </c>
      <c r="D266" s="31">
        <v>4</v>
      </c>
      <c r="E266" s="31">
        <v>62</v>
      </c>
    </row>
    <row r="267" spans="2:5">
      <c r="B267" s="31" t="s">
        <v>536</v>
      </c>
      <c r="C267" s="31" t="s">
        <v>599</v>
      </c>
      <c r="D267" s="31">
        <v>4</v>
      </c>
      <c r="E267" s="31">
        <v>63</v>
      </c>
    </row>
    <row r="268" spans="2:5">
      <c r="B268" s="31" t="s">
        <v>536</v>
      </c>
      <c r="C268" s="31" t="s">
        <v>600</v>
      </c>
      <c r="D268" s="31">
        <v>4</v>
      </c>
      <c r="E268" s="31">
        <v>64</v>
      </c>
    </row>
    <row r="269" spans="2:5">
      <c r="B269" s="31" t="s">
        <v>536</v>
      </c>
      <c r="C269" s="31" t="s">
        <v>601</v>
      </c>
      <c r="D269" s="31">
        <v>4</v>
      </c>
      <c r="E269" s="31">
        <v>65</v>
      </c>
    </row>
    <row r="270" spans="2:5">
      <c r="B270" s="31" t="s">
        <v>536</v>
      </c>
      <c r="C270" s="31" t="s">
        <v>602</v>
      </c>
      <c r="D270" s="31">
        <v>4</v>
      </c>
      <c r="E270" s="31">
        <v>66</v>
      </c>
    </row>
    <row r="271" spans="2:5">
      <c r="B271" s="31" t="s">
        <v>536</v>
      </c>
      <c r="C271" s="31" t="s">
        <v>603</v>
      </c>
      <c r="D271" s="31">
        <v>4</v>
      </c>
      <c r="E271" s="31">
        <v>67</v>
      </c>
    </row>
    <row r="272" spans="2:5">
      <c r="B272" s="31" t="s">
        <v>536</v>
      </c>
      <c r="C272" s="31" t="s">
        <v>604</v>
      </c>
      <c r="D272" s="31">
        <v>4</v>
      </c>
      <c r="E272" s="31">
        <v>68</v>
      </c>
    </row>
    <row r="273" spans="2:5">
      <c r="B273" s="31" t="s">
        <v>536</v>
      </c>
      <c r="C273" s="31" t="s">
        <v>605</v>
      </c>
      <c r="D273" s="31">
        <v>4</v>
      </c>
      <c r="E273" s="31">
        <v>69</v>
      </c>
    </row>
    <row r="274" spans="2:5">
      <c r="B274" s="31" t="s">
        <v>536</v>
      </c>
      <c r="C274" s="31" t="s">
        <v>606</v>
      </c>
      <c r="D274" s="31">
        <v>4</v>
      </c>
      <c r="E274" s="31">
        <v>70</v>
      </c>
    </row>
    <row r="275" spans="2:5">
      <c r="B275" s="31" t="s">
        <v>536</v>
      </c>
      <c r="C275" s="31" t="s">
        <v>607</v>
      </c>
      <c r="D275" s="31">
        <v>4</v>
      </c>
      <c r="E275" s="31">
        <v>71</v>
      </c>
    </row>
    <row r="276" spans="2:5">
      <c r="B276" s="31" t="s">
        <v>536</v>
      </c>
      <c r="C276" s="31" t="s">
        <v>608</v>
      </c>
      <c r="D276" s="31">
        <v>4</v>
      </c>
      <c r="E276" s="31">
        <v>72</v>
      </c>
    </row>
    <row r="277" spans="2:5">
      <c r="B277" s="31" t="s">
        <v>536</v>
      </c>
      <c r="C277" s="31" t="s">
        <v>609</v>
      </c>
      <c r="D277" s="31">
        <v>4</v>
      </c>
      <c r="E277" s="31">
        <v>73</v>
      </c>
    </row>
    <row r="278" spans="2:5">
      <c r="B278" s="31" t="s">
        <v>536</v>
      </c>
      <c r="C278" s="31" t="s">
        <v>610</v>
      </c>
      <c r="D278" s="31">
        <v>6</v>
      </c>
      <c r="E278" s="31">
        <v>74</v>
      </c>
    </row>
    <row r="279" spans="2:5">
      <c r="B279" s="31" t="s">
        <v>536</v>
      </c>
      <c r="C279" s="31" t="s">
        <v>611</v>
      </c>
      <c r="D279" s="31">
        <v>6</v>
      </c>
      <c r="E279" s="31">
        <v>75</v>
      </c>
    </row>
    <row r="280" spans="2:5">
      <c r="B280" s="31" t="s">
        <v>536</v>
      </c>
      <c r="C280" s="31" t="s">
        <v>612</v>
      </c>
      <c r="D280" s="31">
        <v>8</v>
      </c>
      <c r="E280" s="31">
        <v>76</v>
      </c>
    </row>
    <row r="281" spans="2:5">
      <c r="B281" s="31" t="s">
        <v>536</v>
      </c>
      <c r="C281" s="31" t="s">
        <v>613</v>
      </c>
      <c r="D281" s="31">
        <v>5</v>
      </c>
      <c r="E281" s="31">
        <v>77</v>
      </c>
    </row>
    <row r="282" spans="2:5">
      <c r="B282" s="31" t="s">
        <v>536</v>
      </c>
      <c r="C282" s="31" t="s">
        <v>614</v>
      </c>
      <c r="D282" s="31">
        <v>5</v>
      </c>
      <c r="E282" s="31">
        <v>78</v>
      </c>
    </row>
    <row r="283" spans="2:5">
      <c r="B283" s="31" t="s">
        <v>536</v>
      </c>
      <c r="C283" s="31" t="s">
        <v>615</v>
      </c>
      <c r="D283" s="31">
        <v>6</v>
      </c>
      <c r="E283" s="31">
        <v>79</v>
      </c>
    </row>
    <row r="284" spans="2:5">
      <c r="B284" s="31" t="s">
        <v>536</v>
      </c>
      <c r="C284" s="31" t="s">
        <v>616</v>
      </c>
      <c r="D284" s="31">
        <v>2</v>
      </c>
      <c r="E284" s="31">
        <v>80</v>
      </c>
    </row>
    <row r="285" spans="2:5">
      <c r="B285" s="31" t="s">
        <v>536</v>
      </c>
      <c r="C285" s="31" t="s">
        <v>617</v>
      </c>
      <c r="D285" s="31">
        <v>7</v>
      </c>
      <c r="E285" s="31">
        <v>81</v>
      </c>
    </row>
    <row r="286" spans="2:5">
      <c r="B286" s="31" t="s">
        <v>536</v>
      </c>
      <c r="C286" s="31" t="s">
        <v>618</v>
      </c>
      <c r="D286" s="31">
        <v>2</v>
      </c>
      <c r="E286" s="31">
        <v>82</v>
      </c>
    </row>
    <row r="287" spans="2:5">
      <c r="B287" s="31" t="s">
        <v>536</v>
      </c>
      <c r="C287" s="31" t="s">
        <v>619</v>
      </c>
      <c r="D287" s="31">
        <v>4</v>
      </c>
      <c r="E287" s="31">
        <v>83</v>
      </c>
    </row>
    <row r="288" spans="2:5">
      <c r="B288" s="31" t="s">
        <v>536</v>
      </c>
      <c r="C288" s="31" t="s">
        <v>620</v>
      </c>
      <c r="D288" s="31">
        <v>4</v>
      </c>
      <c r="E288" s="31">
        <v>84</v>
      </c>
    </row>
    <row r="289" spans="2:5">
      <c r="B289" s="31" t="s">
        <v>536</v>
      </c>
      <c r="C289" s="31" t="s">
        <v>621</v>
      </c>
      <c r="D289" s="31">
        <v>4</v>
      </c>
      <c r="E289" s="31">
        <v>85</v>
      </c>
    </row>
    <row r="290" spans="2:5">
      <c r="B290" s="31" t="s">
        <v>536</v>
      </c>
      <c r="C290" s="31" t="s">
        <v>622</v>
      </c>
      <c r="D290" s="31">
        <v>4</v>
      </c>
      <c r="E290" s="31">
        <v>85</v>
      </c>
    </row>
    <row r="291" spans="2:5">
      <c r="B291" s="31" t="s">
        <v>536</v>
      </c>
      <c r="C291" s="31" t="s">
        <v>623</v>
      </c>
      <c r="D291" s="31">
        <v>4</v>
      </c>
      <c r="E291" s="31">
        <v>85</v>
      </c>
    </row>
    <row r="292" spans="2:5">
      <c r="B292" s="31" t="s">
        <v>536</v>
      </c>
      <c r="C292" s="31" t="s">
        <v>624</v>
      </c>
      <c r="D292" s="31">
        <v>2</v>
      </c>
      <c r="E292" s="31">
        <v>86</v>
      </c>
    </row>
    <row r="293" spans="2:5">
      <c r="B293" s="31" t="s">
        <v>625</v>
      </c>
      <c r="C293" s="31" t="s">
        <v>626</v>
      </c>
      <c r="D293" s="31">
        <v>4</v>
      </c>
      <c r="E293" s="31">
        <v>1</v>
      </c>
    </row>
    <row r="294" spans="2:5">
      <c r="B294" s="31" t="s">
        <v>625</v>
      </c>
      <c r="C294" s="31" t="s">
        <v>627</v>
      </c>
      <c r="D294" s="31">
        <v>4</v>
      </c>
      <c r="E294" s="31">
        <v>2</v>
      </c>
    </row>
    <row r="295" spans="2:5">
      <c r="B295" s="31" t="s">
        <v>625</v>
      </c>
      <c r="C295" s="31" t="s">
        <v>628</v>
      </c>
      <c r="D295" s="31">
        <v>4</v>
      </c>
      <c r="E295" s="31">
        <v>3</v>
      </c>
    </row>
    <row r="296" spans="2:5">
      <c r="B296" s="31" t="s">
        <v>625</v>
      </c>
      <c r="C296" s="31" t="s">
        <v>629</v>
      </c>
      <c r="D296" s="31">
        <v>4</v>
      </c>
      <c r="E296" s="31">
        <v>4</v>
      </c>
    </row>
    <row r="297" spans="2:5">
      <c r="B297" s="31" t="s">
        <v>625</v>
      </c>
      <c r="C297" s="31" t="s">
        <v>630</v>
      </c>
      <c r="D297" s="31">
        <v>5</v>
      </c>
      <c r="E297" s="31">
        <v>5</v>
      </c>
    </row>
    <row r="298" spans="2:5">
      <c r="B298" s="31" t="s">
        <v>625</v>
      </c>
      <c r="C298" s="31" t="s">
        <v>631</v>
      </c>
      <c r="D298" s="31">
        <v>5</v>
      </c>
      <c r="E298" s="31">
        <v>6</v>
      </c>
    </row>
    <row r="299" spans="2:5">
      <c r="B299" s="31" t="s">
        <v>625</v>
      </c>
      <c r="C299" s="31" t="s">
        <v>632</v>
      </c>
      <c r="D299" s="31">
        <v>5</v>
      </c>
      <c r="E299" s="31">
        <v>7</v>
      </c>
    </row>
    <row r="300" spans="2:5">
      <c r="B300" s="31" t="s">
        <v>625</v>
      </c>
      <c r="C300" s="31" t="s">
        <v>633</v>
      </c>
      <c r="D300" s="31">
        <v>5</v>
      </c>
      <c r="E300" s="31">
        <v>8</v>
      </c>
    </row>
    <row r="301" spans="2:5">
      <c r="B301" s="31" t="s">
        <v>625</v>
      </c>
      <c r="C301" s="31" t="s">
        <v>634</v>
      </c>
      <c r="D301" s="31">
        <v>5</v>
      </c>
      <c r="E301" s="31">
        <v>9</v>
      </c>
    </row>
    <row r="302" spans="2:5">
      <c r="B302" s="31" t="s">
        <v>625</v>
      </c>
      <c r="C302" s="31" t="s">
        <v>635</v>
      </c>
      <c r="D302" s="31">
        <v>5</v>
      </c>
      <c r="E302" s="31">
        <v>10</v>
      </c>
    </row>
    <row r="303" spans="2:5">
      <c r="B303" s="31" t="s">
        <v>625</v>
      </c>
      <c r="C303" s="31" t="s">
        <v>636</v>
      </c>
      <c r="D303" s="31">
        <v>5</v>
      </c>
      <c r="E303" s="31">
        <v>11</v>
      </c>
    </row>
    <row r="304" spans="2:5">
      <c r="B304" s="31" t="s">
        <v>625</v>
      </c>
      <c r="C304" s="31" t="s">
        <v>637</v>
      </c>
      <c r="D304" s="31">
        <v>5</v>
      </c>
      <c r="E304" s="31">
        <v>12</v>
      </c>
    </row>
    <row r="305" spans="2:5">
      <c r="B305" s="31" t="s">
        <v>625</v>
      </c>
      <c r="C305" s="31" t="s">
        <v>638</v>
      </c>
      <c r="D305" s="31">
        <v>5</v>
      </c>
      <c r="E305" s="31">
        <v>13</v>
      </c>
    </row>
    <row r="306" spans="2:5">
      <c r="B306" s="31" t="s">
        <v>625</v>
      </c>
      <c r="C306" s="31" t="s">
        <v>639</v>
      </c>
      <c r="D306" s="31">
        <v>5</v>
      </c>
      <c r="E306" s="31">
        <v>14</v>
      </c>
    </row>
    <row r="307" spans="2:5">
      <c r="B307" s="31" t="s">
        <v>625</v>
      </c>
      <c r="C307" s="31" t="s">
        <v>640</v>
      </c>
      <c r="D307" s="31">
        <v>5</v>
      </c>
      <c r="E307" s="31">
        <v>15</v>
      </c>
    </row>
    <row r="308" spans="2:5">
      <c r="B308" s="31" t="s">
        <v>625</v>
      </c>
      <c r="C308" s="31" t="s">
        <v>641</v>
      </c>
      <c r="D308" s="31">
        <v>5</v>
      </c>
      <c r="E308" s="31">
        <v>16</v>
      </c>
    </row>
    <row r="309" spans="2:5">
      <c r="B309" s="31" t="s">
        <v>625</v>
      </c>
      <c r="C309" s="31" t="s">
        <v>642</v>
      </c>
      <c r="D309" s="31">
        <v>5</v>
      </c>
      <c r="E309" s="31">
        <v>17</v>
      </c>
    </row>
    <row r="310" spans="2:5">
      <c r="B310" s="31" t="s">
        <v>625</v>
      </c>
      <c r="C310" s="31" t="s">
        <v>643</v>
      </c>
      <c r="D310" s="31">
        <v>5</v>
      </c>
      <c r="E310" s="31">
        <v>18</v>
      </c>
    </row>
    <row r="311" spans="2:5">
      <c r="B311" s="31" t="s">
        <v>625</v>
      </c>
      <c r="C311" s="31" t="s">
        <v>644</v>
      </c>
      <c r="D311" s="31">
        <v>5</v>
      </c>
      <c r="E311" s="31">
        <v>19</v>
      </c>
    </row>
    <row r="312" spans="2:5">
      <c r="B312" s="31" t="s">
        <v>625</v>
      </c>
      <c r="C312" s="31" t="s">
        <v>645</v>
      </c>
      <c r="D312" s="31">
        <v>5</v>
      </c>
      <c r="E312" s="31">
        <v>20</v>
      </c>
    </row>
    <row r="313" spans="2:5">
      <c r="B313" s="31" t="s">
        <v>625</v>
      </c>
      <c r="C313" s="31" t="s">
        <v>646</v>
      </c>
      <c r="D313" s="31">
        <v>5</v>
      </c>
      <c r="E313" s="31">
        <v>21</v>
      </c>
    </row>
    <row r="314" spans="2:5">
      <c r="B314" s="31" t="s">
        <v>625</v>
      </c>
      <c r="C314" s="31" t="s">
        <v>647</v>
      </c>
      <c r="D314" s="31">
        <v>5</v>
      </c>
      <c r="E314" s="31">
        <v>22</v>
      </c>
    </row>
    <row r="315" spans="2:5">
      <c r="B315" s="31" t="s">
        <v>625</v>
      </c>
      <c r="C315" s="31" t="s">
        <v>648</v>
      </c>
      <c r="D315" s="31">
        <v>5</v>
      </c>
      <c r="E315" s="31">
        <v>23</v>
      </c>
    </row>
    <row r="316" spans="2:5">
      <c r="B316" s="31" t="s">
        <v>625</v>
      </c>
      <c r="C316" s="31" t="s">
        <v>649</v>
      </c>
      <c r="D316" s="31">
        <v>5</v>
      </c>
      <c r="E316" s="31">
        <v>24</v>
      </c>
    </row>
    <row r="317" spans="2:5">
      <c r="B317" s="31" t="s">
        <v>625</v>
      </c>
      <c r="C317" s="31" t="s">
        <v>650</v>
      </c>
      <c r="D317" s="31">
        <v>5</v>
      </c>
      <c r="E317" s="31">
        <v>25</v>
      </c>
    </row>
    <row r="318" spans="2:5">
      <c r="B318" s="31" t="s">
        <v>625</v>
      </c>
      <c r="C318" s="31" t="s">
        <v>651</v>
      </c>
      <c r="D318" s="31">
        <v>5</v>
      </c>
      <c r="E318" s="31">
        <v>26</v>
      </c>
    </row>
    <row r="319" spans="2:5">
      <c r="B319" s="31" t="s">
        <v>625</v>
      </c>
      <c r="C319" s="31" t="s">
        <v>652</v>
      </c>
      <c r="D319" s="31">
        <v>5</v>
      </c>
      <c r="E319" s="31">
        <v>27</v>
      </c>
    </row>
    <row r="320" spans="2:5">
      <c r="B320" s="31" t="s">
        <v>625</v>
      </c>
      <c r="C320" s="31" t="s">
        <v>653</v>
      </c>
      <c r="D320" s="31">
        <v>5</v>
      </c>
      <c r="E320" s="31">
        <v>28</v>
      </c>
    </row>
    <row r="321" spans="2:5">
      <c r="B321" s="31" t="s">
        <v>625</v>
      </c>
      <c r="C321" s="31" t="s">
        <v>654</v>
      </c>
      <c r="D321" s="31">
        <v>5</v>
      </c>
      <c r="E321" s="31">
        <v>29</v>
      </c>
    </row>
    <row r="322" spans="2:5">
      <c r="B322" s="31" t="s">
        <v>625</v>
      </c>
      <c r="C322" s="31" t="s">
        <v>655</v>
      </c>
      <c r="D322" s="31">
        <v>5</v>
      </c>
      <c r="E322" s="31">
        <v>30</v>
      </c>
    </row>
    <row r="323" spans="2:5">
      <c r="B323" s="31" t="s">
        <v>625</v>
      </c>
      <c r="C323" s="31" t="s">
        <v>656</v>
      </c>
      <c r="D323" s="31">
        <v>5</v>
      </c>
      <c r="E323" s="31">
        <v>31</v>
      </c>
    </row>
    <row r="324" spans="2:5">
      <c r="B324" s="31" t="s">
        <v>625</v>
      </c>
      <c r="C324" s="31" t="s">
        <v>657</v>
      </c>
      <c r="D324" s="31">
        <v>5</v>
      </c>
      <c r="E324" s="31">
        <v>32</v>
      </c>
    </row>
    <row r="325" spans="2:5">
      <c r="B325" s="31" t="s">
        <v>625</v>
      </c>
      <c r="C325" s="31" t="s">
        <v>658</v>
      </c>
      <c r="D325" s="31">
        <v>5</v>
      </c>
      <c r="E325" s="31">
        <v>33</v>
      </c>
    </row>
    <row r="326" spans="2:5">
      <c r="B326" s="31" t="s">
        <v>625</v>
      </c>
      <c r="C326" s="31" t="s">
        <v>659</v>
      </c>
      <c r="D326" s="31">
        <v>5</v>
      </c>
      <c r="E326" s="31">
        <v>34</v>
      </c>
    </row>
    <row r="327" spans="2:5">
      <c r="B327" s="31" t="s">
        <v>625</v>
      </c>
      <c r="C327" s="31" t="s">
        <v>660</v>
      </c>
      <c r="D327" s="31">
        <v>5</v>
      </c>
      <c r="E327" s="31">
        <v>35</v>
      </c>
    </row>
    <row r="328" spans="2:5">
      <c r="B328" s="31" t="s">
        <v>625</v>
      </c>
      <c r="C328" s="31" t="s">
        <v>661</v>
      </c>
      <c r="D328" s="31">
        <v>5</v>
      </c>
      <c r="E328" s="31">
        <v>36</v>
      </c>
    </row>
    <row r="329" spans="2:5">
      <c r="B329" s="31" t="s">
        <v>625</v>
      </c>
      <c r="C329" s="31" t="s">
        <v>662</v>
      </c>
      <c r="D329" s="31">
        <v>4</v>
      </c>
      <c r="E329" s="31">
        <v>37</v>
      </c>
    </row>
    <row r="330" spans="2:5">
      <c r="B330" s="31" t="s">
        <v>625</v>
      </c>
      <c r="C330" s="31" t="s">
        <v>663</v>
      </c>
      <c r="D330" s="31">
        <v>4</v>
      </c>
      <c r="E330" s="31">
        <v>38</v>
      </c>
    </row>
    <row r="331" spans="2:5">
      <c r="B331" s="31" t="s">
        <v>625</v>
      </c>
      <c r="C331" s="31" t="s">
        <v>664</v>
      </c>
      <c r="D331" s="31">
        <v>4</v>
      </c>
      <c r="E331" s="31">
        <v>39</v>
      </c>
    </row>
    <row r="332" spans="2:5">
      <c r="B332" s="31" t="s">
        <v>625</v>
      </c>
      <c r="C332" s="31" t="s">
        <v>665</v>
      </c>
      <c r="D332" s="31">
        <v>4</v>
      </c>
      <c r="E332" s="31">
        <v>40</v>
      </c>
    </row>
    <row r="333" spans="2:5">
      <c r="B333" s="31" t="s">
        <v>625</v>
      </c>
      <c r="C333" s="31" t="s">
        <v>666</v>
      </c>
      <c r="D333" s="31">
        <v>7</v>
      </c>
      <c r="E333" s="31">
        <v>41</v>
      </c>
    </row>
    <row r="334" spans="2:5">
      <c r="B334" s="31" t="s">
        <v>625</v>
      </c>
      <c r="C334" s="31" t="s">
        <v>667</v>
      </c>
      <c r="D334" s="31">
        <v>4</v>
      </c>
      <c r="E334" s="31">
        <v>42</v>
      </c>
    </row>
    <row r="335" spans="2:5">
      <c r="B335" s="31" t="s">
        <v>625</v>
      </c>
      <c r="C335" s="31" t="s">
        <v>668</v>
      </c>
      <c r="D335" s="31">
        <v>3</v>
      </c>
      <c r="E335" s="31">
        <v>43</v>
      </c>
    </row>
    <row r="336" spans="2:5">
      <c r="B336" s="31" t="s">
        <v>625</v>
      </c>
      <c r="C336" s="31" t="s">
        <v>669</v>
      </c>
      <c r="D336" s="31">
        <v>3</v>
      </c>
      <c r="E336" s="31">
        <v>44</v>
      </c>
    </row>
    <row r="337" spans="2:5">
      <c r="B337" s="31" t="s">
        <v>625</v>
      </c>
      <c r="C337" s="31" t="s">
        <v>670</v>
      </c>
      <c r="D337" s="31">
        <v>4</v>
      </c>
      <c r="E337" s="31">
        <v>45</v>
      </c>
    </row>
    <row r="338" spans="2:5">
      <c r="B338" s="31" t="s">
        <v>625</v>
      </c>
      <c r="C338" s="31" t="s">
        <v>671</v>
      </c>
      <c r="D338" s="31">
        <v>4</v>
      </c>
      <c r="E338" s="31">
        <v>46</v>
      </c>
    </row>
    <row r="339" spans="2:5">
      <c r="B339" s="31" t="s">
        <v>625</v>
      </c>
      <c r="C339" s="31" t="s">
        <v>672</v>
      </c>
      <c r="D339" s="31">
        <v>4</v>
      </c>
      <c r="E339" s="31">
        <v>47</v>
      </c>
    </row>
    <row r="340" spans="2:5">
      <c r="B340" s="31" t="s">
        <v>625</v>
      </c>
      <c r="C340" s="31" t="s">
        <v>673</v>
      </c>
      <c r="D340" s="31">
        <v>4</v>
      </c>
      <c r="E340" s="31">
        <v>48</v>
      </c>
    </row>
    <row r="341" spans="2:5">
      <c r="B341" s="31" t="s">
        <v>625</v>
      </c>
      <c r="C341" s="31" t="s">
        <v>674</v>
      </c>
      <c r="D341" s="31">
        <v>4</v>
      </c>
      <c r="E341" s="31">
        <v>49</v>
      </c>
    </row>
    <row r="342" spans="2:5">
      <c r="B342" s="31" t="s">
        <v>625</v>
      </c>
      <c r="C342" s="31" t="s">
        <v>675</v>
      </c>
      <c r="D342" s="31">
        <v>4</v>
      </c>
      <c r="E342" s="31">
        <v>50</v>
      </c>
    </row>
    <row r="343" spans="2:5">
      <c r="B343" s="31" t="s">
        <v>625</v>
      </c>
      <c r="C343" s="31" t="s">
        <v>676</v>
      </c>
      <c r="D343" s="31">
        <v>4</v>
      </c>
      <c r="E343" s="31">
        <v>51</v>
      </c>
    </row>
    <row r="344" spans="2:5">
      <c r="B344" s="31" t="s">
        <v>625</v>
      </c>
      <c r="C344" s="31" t="s">
        <v>677</v>
      </c>
      <c r="D344" s="31">
        <v>4</v>
      </c>
      <c r="E344" s="31">
        <v>52</v>
      </c>
    </row>
    <row r="345" spans="2:5">
      <c r="B345" s="31" t="s">
        <v>625</v>
      </c>
      <c r="C345" s="31" t="s">
        <v>678</v>
      </c>
      <c r="D345" s="31">
        <v>4</v>
      </c>
      <c r="E345" s="31">
        <v>53</v>
      </c>
    </row>
    <row r="346" spans="2:5">
      <c r="B346" s="31" t="s">
        <v>625</v>
      </c>
      <c r="C346" s="31" t="s">
        <v>679</v>
      </c>
      <c r="D346" s="31">
        <v>4</v>
      </c>
      <c r="E346" s="31">
        <v>54</v>
      </c>
    </row>
    <row r="347" spans="2:5">
      <c r="B347" s="31" t="s">
        <v>625</v>
      </c>
      <c r="C347" s="31" t="s">
        <v>680</v>
      </c>
      <c r="D347" s="31">
        <v>4</v>
      </c>
      <c r="E347" s="31">
        <v>55</v>
      </c>
    </row>
    <row r="348" spans="2:5">
      <c r="B348" s="31" t="s">
        <v>625</v>
      </c>
      <c r="C348" s="31" t="s">
        <v>681</v>
      </c>
      <c r="D348" s="31">
        <v>4</v>
      </c>
      <c r="E348" s="31">
        <v>56</v>
      </c>
    </row>
    <row r="349" spans="2:5">
      <c r="B349" s="31" t="s">
        <v>625</v>
      </c>
      <c r="C349" s="31" t="s">
        <v>682</v>
      </c>
      <c r="D349" s="31">
        <v>4</v>
      </c>
      <c r="E349" s="31">
        <v>57</v>
      </c>
    </row>
    <row r="350" spans="2:5">
      <c r="B350" s="31" t="s">
        <v>625</v>
      </c>
      <c r="C350" s="31" t="s">
        <v>683</v>
      </c>
      <c r="D350" s="31">
        <v>4</v>
      </c>
      <c r="E350" s="31">
        <v>58</v>
      </c>
    </row>
    <row r="351" spans="2:5">
      <c r="B351" s="31" t="s">
        <v>625</v>
      </c>
      <c r="C351" s="31" t="s">
        <v>684</v>
      </c>
      <c r="D351" s="31">
        <v>4</v>
      </c>
      <c r="E351" s="31">
        <v>59</v>
      </c>
    </row>
    <row r="352" spans="2:5">
      <c r="B352" s="31" t="s">
        <v>625</v>
      </c>
      <c r="C352" s="31" t="s">
        <v>685</v>
      </c>
      <c r="D352" s="31">
        <v>4</v>
      </c>
      <c r="E352" s="31">
        <v>60</v>
      </c>
    </row>
    <row r="353" spans="2:5">
      <c r="B353" s="31" t="s">
        <v>625</v>
      </c>
      <c r="C353" s="31" t="s">
        <v>686</v>
      </c>
      <c r="D353" s="31">
        <v>4</v>
      </c>
      <c r="E353" s="31">
        <v>61</v>
      </c>
    </row>
    <row r="354" spans="2:5">
      <c r="B354" s="31" t="s">
        <v>625</v>
      </c>
      <c r="C354" s="31" t="s">
        <v>687</v>
      </c>
      <c r="D354" s="31">
        <v>4</v>
      </c>
      <c r="E354" s="31">
        <v>62</v>
      </c>
    </row>
    <row r="355" spans="2:5">
      <c r="B355" s="31" t="s">
        <v>625</v>
      </c>
      <c r="C355" s="31" t="s">
        <v>688</v>
      </c>
      <c r="D355" s="31">
        <v>4</v>
      </c>
      <c r="E355" s="31">
        <v>63</v>
      </c>
    </row>
    <row r="356" spans="2:5">
      <c r="B356" s="31" t="s">
        <v>625</v>
      </c>
      <c r="C356" s="31" t="s">
        <v>689</v>
      </c>
      <c r="D356" s="31">
        <v>4</v>
      </c>
      <c r="E356" s="31">
        <v>64</v>
      </c>
    </row>
    <row r="357" spans="2:5">
      <c r="B357" s="31" t="s">
        <v>625</v>
      </c>
      <c r="C357" s="31" t="s">
        <v>690</v>
      </c>
      <c r="D357" s="31">
        <v>4</v>
      </c>
      <c r="E357" s="31">
        <v>65</v>
      </c>
    </row>
    <row r="358" spans="2:5">
      <c r="B358" s="31" t="s">
        <v>625</v>
      </c>
      <c r="C358" s="31" t="s">
        <v>691</v>
      </c>
      <c r="D358" s="31">
        <v>4</v>
      </c>
      <c r="E358" s="31">
        <v>66</v>
      </c>
    </row>
    <row r="359" spans="2:5">
      <c r="B359" s="31" t="s">
        <v>625</v>
      </c>
      <c r="C359" s="31" t="s">
        <v>692</v>
      </c>
      <c r="D359" s="31">
        <v>4</v>
      </c>
      <c r="E359" s="31">
        <v>67</v>
      </c>
    </row>
    <row r="360" spans="2:5">
      <c r="B360" s="31" t="s">
        <v>625</v>
      </c>
      <c r="C360" s="31" t="s">
        <v>693</v>
      </c>
      <c r="D360" s="31">
        <v>4</v>
      </c>
      <c r="E360" s="31">
        <v>68</v>
      </c>
    </row>
    <row r="361" spans="2:5">
      <c r="B361" s="31" t="s">
        <v>625</v>
      </c>
      <c r="C361" s="31" t="s">
        <v>694</v>
      </c>
      <c r="D361" s="31">
        <v>4</v>
      </c>
      <c r="E361" s="31">
        <v>69</v>
      </c>
    </row>
    <row r="362" spans="2:5">
      <c r="B362" s="31" t="s">
        <v>625</v>
      </c>
      <c r="C362" s="31" t="s">
        <v>695</v>
      </c>
      <c r="D362" s="31">
        <v>4</v>
      </c>
      <c r="E362" s="31">
        <v>70</v>
      </c>
    </row>
    <row r="363" spans="2:5">
      <c r="B363" s="31" t="s">
        <v>625</v>
      </c>
      <c r="C363" s="31" t="s">
        <v>696</v>
      </c>
      <c r="D363" s="31">
        <v>4</v>
      </c>
      <c r="E363" s="31">
        <v>71</v>
      </c>
    </row>
    <row r="364" spans="2:5">
      <c r="B364" s="31" t="s">
        <v>625</v>
      </c>
      <c r="C364" s="31" t="s">
        <v>697</v>
      </c>
      <c r="D364" s="31">
        <v>4</v>
      </c>
      <c r="E364" s="31">
        <v>72</v>
      </c>
    </row>
    <row r="365" spans="2:5">
      <c r="B365" s="31" t="s">
        <v>625</v>
      </c>
      <c r="C365" s="31" t="s">
        <v>698</v>
      </c>
      <c r="D365" s="31">
        <v>4</v>
      </c>
      <c r="E365" s="31">
        <v>73</v>
      </c>
    </row>
    <row r="366" spans="2:5">
      <c r="B366" s="31" t="s">
        <v>625</v>
      </c>
      <c r="C366" s="31" t="s">
        <v>699</v>
      </c>
      <c r="D366" s="31">
        <v>6</v>
      </c>
      <c r="E366" s="31">
        <v>74</v>
      </c>
    </row>
    <row r="367" spans="2:5">
      <c r="B367" s="31" t="s">
        <v>625</v>
      </c>
      <c r="C367" s="31" t="s">
        <v>700</v>
      </c>
      <c r="D367" s="31">
        <v>6</v>
      </c>
      <c r="E367" s="31">
        <v>75</v>
      </c>
    </row>
    <row r="368" spans="2:5">
      <c r="B368" s="31" t="s">
        <v>625</v>
      </c>
      <c r="C368" s="31" t="s">
        <v>701</v>
      </c>
      <c r="D368" s="31">
        <v>8</v>
      </c>
      <c r="E368" s="31">
        <v>76</v>
      </c>
    </row>
    <row r="369" spans="2:5">
      <c r="B369" s="31" t="s">
        <v>625</v>
      </c>
      <c r="C369" s="31" t="s">
        <v>702</v>
      </c>
      <c r="D369" s="31">
        <v>5</v>
      </c>
      <c r="E369" s="31">
        <v>77</v>
      </c>
    </row>
    <row r="370" spans="2:5">
      <c r="B370" s="31" t="s">
        <v>625</v>
      </c>
      <c r="C370" s="31" t="s">
        <v>703</v>
      </c>
      <c r="D370" s="31">
        <v>5</v>
      </c>
      <c r="E370" s="31">
        <v>78</v>
      </c>
    </row>
    <row r="371" spans="2:5">
      <c r="B371" s="31" t="s">
        <v>625</v>
      </c>
      <c r="C371" s="31" t="s">
        <v>704</v>
      </c>
      <c r="D371" s="31">
        <v>6</v>
      </c>
      <c r="E371" s="31">
        <v>79</v>
      </c>
    </row>
    <row r="372" spans="2:5">
      <c r="B372" s="31" t="s">
        <v>625</v>
      </c>
      <c r="C372" s="31" t="s">
        <v>705</v>
      </c>
      <c r="D372" s="31">
        <v>2</v>
      </c>
      <c r="E372" s="31">
        <v>80</v>
      </c>
    </row>
    <row r="373" spans="2:5">
      <c r="B373" s="31" t="s">
        <v>625</v>
      </c>
      <c r="C373" s="31" t="s">
        <v>706</v>
      </c>
      <c r="D373" s="31">
        <v>7</v>
      </c>
      <c r="E373" s="31">
        <v>81</v>
      </c>
    </row>
    <row r="374" spans="2:5">
      <c r="B374" s="31" t="s">
        <v>625</v>
      </c>
      <c r="C374" s="31" t="s">
        <v>707</v>
      </c>
      <c r="D374" s="31">
        <v>2</v>
      </c>
      <c r="E374" s="31">
        <v>82</v>
      </c>
    </row>
    <row r="375" spans="2:5">
      <c r="B375" s="31" t="s">
        <v>625</v>
      </c>
      <c r="C375" s="31" t="s">
        <v>708</v>
      </c>
      <c r="D375" s="31">
        <v>4</v>
      </c>
      <c r="E375" s="31">
        <v>83</v>
      </c>
    </row>
    <row r="376" spans="2:5">
      <c r="B376" s="31" t="s">
        <v>625</v>
      </c>
      <c r="C376" s="31" t="s">
        <v>709</v>
      </c>
      <c r="D376" s="31">
        <v>4</v>
      </c>
      <c r="E376" s="31">
        <v>84</v>
      </c>
    </row>
    <row r="377" spans="2:5">
      <c r="B377" s="31" t="s">
        <v>625</v>
      </c>
      <c r="C377" s="31" t="s">
        <v>710</v>
      </c>
      <c r="D377" s="31">
        <v>4</v>
      </c>
      <c r="E377" s="31">
        <v>85</v>
      </c>
    </row>
    <row r="378" spans="2:5">
      <c r="B378" s="31" t="s">
        <v>625</v>
      </c>
      <c r="C378" s="31" t="s">
        <v>711</v>
      </c>
      <c r="D378" s="31">
        <v>4</v>
      </c>
      <c r="E378" s="31">
        <v>85</v>
      </c>
    </row>
    <row r="379" spans="2:5">
      <c r="B379" s="31" t="s">
        <v>625</v>
      </c>
      <c r="C379" s="31" t="s">
        <v>712</v>
      </c>
      <c r="D379" s="31">
        <v>4</v>
      </c>
      <c r="E379" s="31">
        <v>85</v>
      </c>
    </row>
    <row r="380" spans="2:5">
      <c r="B380" s="31" t="s">
        <v>625</v>
      </c>
      <c r="C380" s="31" t="s">
        <v>713</v>
      </c>
      <c r="D380" s="31">
        <v>2</v>
      </c>
      <c r="E380" s="31">
        <v>86</v>
      </c>
    </row>
    <row r="381" spans="2:5">
      <c r="B381" s="31" t="s">
        <v>714</v>
      </c>
      <c r="C381" s="31" t="s">
        <v>715</v>
      </c>
      <c r="D381" s="31">
        <v>4</v>
      </c>
      <c r="E381" s="31">
        <v>1</v>
      </c>
    </row>
    <row r="382" spans="2:5">
      <c r="B382" s="31" t="s">
        <v>714</v>
      </c>
      <c r="C382" s="31" t="s">
        <v>716</v>
      </c>
      <c r="D382" s="31">
        <v>4</v>
      </c>
      <c r="E382" s="31">
        <v>2</v>
      </c>
    </row>
    <row r="383" spans="2:5">
      <c r="B383" s="31" t="s">
        <v>714</v>
      </c>
      <c r="C383" s="31" t="s">
        <v>717</v>
      </c>
      <c r="D383" s="31">
        <v>4</v>
      </c>
      <c r="E383" s="31">
        <v>3</v>
      </c>
    </row>
    <row r="384" spans="2:5">
      <c r="B384" s="31" t="s">
        <v>714</v>
      </c>
      <c r="C384" s="31" t="s">
        <v>718</v>
      </c>
      <c r="D384" s="31">
        <v>4</v>
      </c>
      <c r="E384" s="31">
        <v>4</v>
      </c>
    </row>
    <row r="385" spans="2:5">
      <c r="B385" s="31" t="s">
        <v>714</v>
      </c>
      <c r="C385" s="31" t="s">
        <v>719</v>
      </c>
      <c r="D385" s="31">
        <v>5</v>
      </c>
      <c r="E385" s="31">
        <v>5</v>
      </c>
    </row>
    <row r="386" spans="2:5">
      <c r="B386" s="31" t="s">
        <v>714</v>
      </c>
      <c r="C386" s="31" t="s">
        <v>720</v>
      </c>
      <c r="D386" s="31">
        <v>5</v>
      </c>
      <c r="E386" s="31">
        <v>6</v>
      </c>
    </row>
    <row r="387" spans="2:5">
      <c r="B387" s="31" t="s">
        <v>714</v>
      </c>
      <c r="C387" s="31" t="s">
        <v>721</v>
      </c>
      <c r="D387" s="31">
        <v>5</v>
      </c>
      <c r="E387" s="31">
        <v>7</v>
      </c>
    </row>
    <row r="388" spans="2:5">
      <c r="B388" s="31" t="s">
        <v>714</v>
      </c>
      <c r="C388" s="31" t="s">
        <v>722</v>
      </c>
      <c r="D388" s="31">
        <v>5</v>
      </c>
      <c r="E388" s="31">
        <v>8</v>
      </c>
    </row>
    <row r="389" spans="2:5">
      <c r="B389" s="31" t="s">
        <v>714</v>
      </c>
      <c r="C389" s="31" t="s">
        <v>723</v>
      </c>
      <c r="D389" s="31">
        <v>5</v>
      </c>
      <c r="E389" s="31">
        <v>9</v>
      </c>
    </row>
    <row r="390" spans="2:5">
      <c r="B390" s="31" t="s">
        <v>714</v>
      </c>
      <c r="C390" s="31" t="s">
        <v>724</v>
      </c>
      <c r="D390" s="31">
        <v>5</v>
      </c>
      <c r="E390" s="31">
        <v>10</v>
      </c>
    </row>
    <row r="391" spans="2:5">
      <c r="B391" s="31" t="s">
        <v>714</v>
      </c>
      <c r="C391" s="31" t="s">
        <v>725</v>
      </c>
      <c r="D391" s="31">
        <v>5</v>
      </c>
      <c r="E391" s="31">
        <v>11</v>
      </c>
    </row>
    <row r="392" spans="2:5">
      <c r="B392" s="31" t="s">
        <v>714</v>
      </c>
      <c r="C392" s="31" t="s">
        <v>726</v>
      </c>
      <c r="D392" s="31">
        <v>5</v>
      </c>
      <c r="E392" s="31">
        <v>12</v>
      </c>
    </row>
    <row r="393" spans="2:5">
      <c r="B393" s="31" t="s">
        <v>714</v>
      </c>
      <c r="C393" s="31" t="s">
        <v>727</v>
      </c>
      <c r="D393" s="31">
        <v>5</v>
      </c>
      <c r="E393" s="31">
        <v>13</v>
      </c>
    </row>
    <row r="394" spans="2:5">
      <c r="B394" s="31" t="s">
        <v>714</v>
      </c>
      <c r="C394" s="31" t="s">
        <v>728</v>
      </c>
      <c r="D394" s="31">
        <v>5</v>
      </c>
      <c r="E394" s="31">
        <v>14</v>
      </c>
    </row>
    <row r="395" spans="2:5">
      <c r="B395" s="31" t="s">
        <v>714</v>
      </c>
      <c r="C395" s="31" t="s">
        <v>729</v>
      </c>
      <c r="D395" s="31">
        <v>5</v>
      </c>
      <c r="E395" s="31">
        <v>15</v>
      </c>
    </row>
    <row r="396" spans="2:5">
      <c r="B396" s="31" t="s">
        <v>714</v>
      </c>
      <c r="C396" s="31" t="s">
        <v>730</v>
      </c>
      <c r="D396" s="31">
        <v>5</v>
      </c>
      <c r="E396" s="31">
        <v>16</v>
      </c>
    </row>
    <row r="397" spans="2:5">
      <c r="B397" s="31" t="s">
        <v>714</v>
      </c>
      <c r="C397" s="31" t="s">
        <v>731</v>
      </c>
      <c r="D397" s="31">
        <v>5</v>
      </c>
      <c r="E397" s="31">
        <v>17</v>
      </c>
    </row>
    <row r="398" spans="2:5">
      <c r="B398" s="31" t="s">
        <v>714</v>
      </c>
      <c r="C398" s="31" t="s">
        <v>732</v>
      </c>
      <c r="D398" s="31">
        <v>5</v>
      </c>
      <c r="E398" s="31">
        <v>18</v>
      </c>
    </row>
    <row r="399" spans="2:5">
      <c r="B399" s="31" t="s">
        <v>714</v>
      </c>
      <c r="C399" s="31" t="s">
        <v>733</v>
      </c>
      <c r="D399" s="31">
        <v>5</v>
      </c>
      <c r="E399" s="31">
        <v>19</v>
      </c>
    </row>
    <row r="400" spans="2:5">
      <c r="B400" s="31" t="s">
        <v>714</v>
      </c>
      <c r="C400" s="31" t="s">
        <v>734</v>
      </c>
      <c r="D400" s="31">
        <v>5</v>
      </c>
      <c r="E400" s="31">
        <v>20</v>
      </c>
    </row>
    <row r="401" spans="2:5">
      <c r="B401" s="31" t="s">
        <v>714</v>
      </c>
      <c r="C401" s="31" t="s">
        <v>735</v>
      </c>
      <c r="D401" s="31">
        <v>5</v>
      </c>
      <c r="E401" s="31">
        <v>21</v>
      </c>
    </row>
    <row r="402" spans="2:5">
      <c r="B402" s="31" t="s">
        <v>714</v>
      </c>
      <c r="C402" s="31" t="s">
        <v>736</v>
      </c>
      <c r="D402" s="31">
        <v>5</v>
      </c>
      <c r="E402" s="31">
        <v>22</v>
      </c>
    </row>
    <row r="403" spans="2:5">
      <c r="B403" s="31" t="s">
        <v>714</v>
      </c>
      <c r="C403" s="31" t="s">
        <v>737</v>
      </c>
      <c r="D403" s="31">
        <v>5</v>
      </c>
      <c r="E403" s="31">
        <v>23</v>
      </c>
    </row>
    <row r="404" spans="2:5">
      <c r="B404" s="31" t="s">
        <v>714</v>
      </c>
      <c r="C404" s="31" t="s">
        <v>738</v>
      </c>
      <c r="D404" s="31">
        <v>5</v>
      </c>
      <c r="E404" s="31">
        <v>24</v>
      </c>
    </row>
    <row r="405" spans="2:5">
      <c r="B405" s="31" t="s">
        <v>714</v>
      </c>
      <c r="C405" s="31" t="s">
        <v>739</v>
      </c>
      <c r="D405" s="31">
        <v>5</v>
      </c>
      <c r="E405" s="31">
        <v>25</v>
      </c>
    </row>
    <row r="406" spans="2:5">
      <c r="B406" s="31" t="s">
        <v>714</v>
      </c>
      <c r="C406" s="31" t="s">
        <v>740</v>
      </c>
      <c r="D406" s="31">
        <v>5</v>
      </c>
      <c r="E406" s="31">
        <v>26</v>
      </c>
    </row>
    <row r="407" spans="2:5">
      <c r="B407" s="31" t="s">
        <v>714</v>
      </c>
      <c r="C407" s="31" t="s">
        <v>741</v>
      </c>
      <c r="D407" s="31">
        <v>5</v>
      </c>
      <c r="E407" s="31">
        <v>27</v>
      </c>
    </row>
    <row r="408" spans="2:5">
      <c r="B408" s="31" t="s">
        <v>714</v>
      </c>
      <c r="C408" s="31" t="s">
        <v>742</v>
      </c>
      <c r="D408" s="31">
        <v>5</v>
      </c>
      <c r="E408" s="31">
        <v>28</v>
      </c>
    </row>
    <row r="409" spans="2:5">
      <c r="B409" s="31" t="s">
        <v>714</v>
      </c>
      <c r="C409" s="31" t="s">
        <v>743</v>
      </c>
      <c r="D409" s="31">
        <v>5</v>
      </c>
      <c r="E409" s="31">
        <v>29</v>
      </c>
    </row>
    <row r="410" spans="2:5">
      <c r="B410" s="31" t="s">
        <v>714</v>
      </c>
      <c r="C410" s="31" t="s">
        <v>744</v>
      </c>
      <c r="D410" s="31">
        <v>5</v>
      </c>
      <c r="E410" s="31">
        <v>30</v>
      </c>
    </row>
    <row r="411" spans="2:5">
      <c r="B411" s="31" t="s">
        <v>714</v>
      </c>
      <c r="C411" s="31" t="s">
        <v>745</v>
      </c>
      <c r="D411" s="31">
        <v>5</v>
      </c>
      <c r="E411" s="31">
        <v>31</v>
      </c>
    </row>
    <row r="412" spans="2:5">
      <c r="B412" s="31" t="s">
        <v>714</v>
      </c>
      <c r="C412" s="31" t="s">
        <v>746</v>
      </c>
      <c r="D412" s="31">
        <v>5</v>
      </c>
      <c r="E412" s="31">
        <v>32</v>
      </c>
    </row>
    <row r="413" spans="2:5">
      <c r="B413" s="31" t="s">
        <v>714</v>
      </c>
      <c r="C413" s="31" t="s">
        <v>747</v>
      </c>
      <c r="D413" s="31">
        <v>5</v>
      </c>
      <c r="E413" s="31">
        <v>33</v>
      </c>
    </row>
    <row r="414" spans="2:5">
      <c r="B414" s="31" t="s">
        <v>714</v>
      </c>
      <c r="C414" s="31" t="s">
        <v>748</v>
      </c>
      <c r="D414" s="31">
        <v>5</v>
      </c>
      <c r="E414" s="31">
        <v>34</v>
      </c>
    </row>
    <row r="415" spans="2:5">
      <c r="B415" s="31" t="s">
        <v>714</v>
      </c>
      <c r="C415" s="31" t="s">
        <v>749</v>
      </c>
      <c r="D415" s="31">
        <v>5</v>
      </c>
      <c r="E415" s="31">
        <v>35</v>
      </c>
    </row>
    <row r="416" spans="2:5">
      <c r="B416" s="31" t="s">
        <v>714</v>
      </c>
      <c r="C416" s="31" t="s">
        <v>750</v>
      </c>
      <c r="D416" s="31">
        <v>5</v>
      </c>
      <c r="E416" s="31">
        <v>36</v>
      </c>
    </row>
    <row r="417" spans="2:5">
      <c r="B417" s="31" t="s">
        <v>714</v>
      </c>
      <c r="C417" s="31" t="s">
        <v>751</v>
      </c>
      <c r="D417" s="31">
        <v>5</v>
      </c>
      <c r="E417" s="31">
        <v>37</v>
      </c>
    </row>
    <row r="418" spans="2:5">
      <c r="B418" s="31" t="s">
        <v>714</v>
      </c>
      <c r="C418" s="31" t="s">
        <v>752</v>
      </c>
      <c r="D418" s="31">
        <v>5</v>
      </c>
      <c r="E418" s="31">
        <v>38</v>
      </c>
    </row>
    <row r="419" spans="2:5">
      <c r="B419" s="31" t="s">
        <v>714</v>
      </c>
      <c r="C419" s="31" t="s">
        <v>753</v>
      </c>
      <c r="D419" s="31">
        <v>5</v>
      </c>
      <c r="E419" s="31">
        <v>39</v>
      </c>
    </row>
    <row r="420" spans="2:5">
      <c r="B420" s="31" t="s">
        <v>714</v>
      </c>
      <c r="C420" s="31" t="s">
        <v>754</v>
      </c>
      <c r="D420" s="31">
        <v>5</v>
      </c>
      <c r="E420" s="31">
        <v>40</v>
      </c>
    </row>
    <row r="421" spans="2:5">
      <c r="B421" s="31" t="s">
        <v>714</v>
      </c>
      <c r="C421" s="31" t="s">
        <v>755</v>
      </c>
      <c r="D421" s="31">
        <v>5</v>
      </c>
      <c r="E421" s="31">
        <v>41</v>
      </c>
    </row>
    <row r="422" spans="2:5">
      <c r="B422" s="31" t="s">
        <v>714</v>
      </c>
      <c r="C422" s="31" t="s">
        <v>756</v>
      </c>
      <c r="D422" s="31">
        <v>4</v>
      </c>
      <c r="E422" s="31">
        <v>42</v>
      </c>
    </row>
    <row r="423" spans="2:5">
      <c r="B423" s="31" t="s">
        <v>714</v>
      </c>
      <c r="C423" s="31" t="s">
        <v>757</v>
      </c>
      <c r="D423" s="31">
        <v>4</v>
      </c>
      <c r="E423" s="31">
        <v>43</v>
      </c>
    </row>
    <row r="424" spans="2:5">
      <c r="B424" s="31" t="s">
        <v>714</v>
      </c>
      <c r="C424" s="31" t="s">
        <v>758</v>
      </c>
      <c r="D424" s="31">
        <v>4</v>
      </c>
      <c r="E424" s="31">
        <v>44</v>
      </c>
    </row>
    <row r="425" spans="2:5">
      <c r="B425" s="31" t="s">
        <v>714</v>
      </c>
      <c r="C425" s="31" t="s">
        <v>759</v>
      </c>
      <c r="D425" s="31">
        <v>4</v>
      </c>
      <c r="E425" s="31">
        <v>45</v>
      </c>
    </row>
    <row r="426" spans="2:5">
      <c r="B426" s="31" t="s">
        <v>714</v>
      </c>
      <c r="C426" s="31" t="s">
        <v>760</v>
      </c>
      <c r="D426" s="31">
        <v>7</v>
      </c>
      <c r="E426" s="31">
        <v>46</v>
      </c>
    </row>
    <row r="427" spans="2:5">
      <c r="B427" s="31" t="s">
        <v>714</v>
      </c>
      <c r="C427" s="31" t="s">
        <v>761</v>
      </c>
      <c r="D427" s="31">
        <v>4</v>
      </c>
      <c r="E427" s="31">
        <v>47</v>
      </c>
    </row>
    <row r="428" spans="2:5">
      <c r="B428" s="31" t="s">
        <v>714</v>
      </c>
      <c r="C428" s="31" t="s">
        <v>762</v>
      </c>
      <c r="D428" s="31">
        <v>3</v>
      </c>
      <c r="E428" s="31">
        <v>48</v>
      </c>
    </row>
    <row r="429" spans="2:5">
      <c r="B429" s="31" t="s">
        <v>714</v>
      </c>
      <c r="C429" s="31" t="s">
        <v>763</v>
      </c>
      <c r="D429" s="31">
        <v>3</v>
      </c>
      <c r="E429" s="31">
        <v>49</v>
      </c>
    </row>
    <row r="430" spans="2:5">
      <c r="B430" s="31" t="s">
        <v>714</v>
      </c>
      <c r="C430" s="31" t="s">
        <v>764</v>
      </c>
      <c r="D430" s="31">
        <v>4</v>
      </c>
      <c r="E430" s="31">
        <v>50</v>
      </c>
    </row>
    <row r="431" spans="2:5">
      <c r="B431" s="31" t="s">
        <v>714</v>
      </c>
      <c r="C431" s="31" t="s">
        <v>765</v>
      </c>
      <c r="D431" s="31">
        <v>4</v>
      </c>
      <c r="E431" s="31">
        <v>51</v>
      </c>
    </row>
    <row r="432" spans="2:5">
      <c r="B432" s="31" t="s">
        <v>714</v>
      </c>
      <c r="C432" s="31" t="s">
        <v>766</v>
      </c>
      <c r="D432" s="31">
        <v>4</v>
      </c>
      <c r="E432" s="31">
        <v>52</v>
      </c>
    </row>
    <row r="433" spans="2:5">
      <c r="B433" s="31" t="s">
        <v>714</v>
      </c>
      <c r="C433" s="31" t="s">
        <v>767</v>
      </c>
      <c r="D433" s="31">
        <v>4</v>
      </c>
      <c r="E433" s="31">
        <v>53</v>
      </c>
    </row>
    <row r="434" spans="2:5">
      <c r="B434" s="31" t="s">
        <v>714</v>
      </c>
      <c r="C434" s="31" t="s">
        <v>768</v>
      </c>
      <c r="D434" s="31">
        <v>4</v>
      </c>
      <c r="E434" s="31">
        <v>54</v>
      </c>
    </row>
    <row r="435" spans="2:5">
      <c r="B435" s="31" t="s">
        <v>714</v>
      </c>
      <c r="C435" s="31" t="s">
        <v>769</v>
      </c>
      <c r="D435" s="31">
        <v>4</v>
      </c>
      <c r="E435" s="31">
        <v>55</v>
      </c>
    </row>
    <row r="436" spans="2:5">
      <c r="B436" s="31" t="s">
        <v>714</v>
      </c>
      <c r="C436" s="31" t="s">
        <v>770</v>
      </c>
      <c r="D436" s="31">
        <v>4</v>
      </c>
      <c r="E436" s="31">
        <v>56</v>
      </c>
    </row>
    <row r="437" spans="2:5">
      <c r="B437" s="31" t="s">
        <v>714</v>
      </c>
      <c r="C437" s="31" t="s">
        <v>771</v>
      </c>
      <c r="D437" s="31">
        <v>4</v>
      </c>
      <c r="E437" s="31">
        <v>57</v>
      </c>
    </row>
    <row r="438" spans="2:5">
      <c r="B438" s="31" t="s">
        <v>714</v>
      </c>
      <c r="C438" s="31" t="s">
        <v>772</v>
      </c>
      <c r="D438" s="31">
        <v>4</v>
      </c>
      <c r="E438" s="31">
        <v>58</v>
      </c>
    </row>
    <row r="439" spans="2:5">
      <c r="B439" s="31" t="s">
        <v>714</v>
      </c>
      <c r="C439" s="31" t="s">
        <v>773</v>
      </c>
      <c r="D439" s="31">
        <v>4</v>
      </c>
      <c r="E439" s="31">
        <v>59</v>
      </c>
    </row>
    <row r="440" spans="2:5">
      <c r="B440" s="31" t="s">
        <v>714</v>
      </c>
      <c r="C440" s="31" t="s">
        <v>774</v>
      </c>
      <c r="D440" s="31">
        <v>4</v>
      </c>
      <c r="E440" s="31">
        <v>60</v>
      </c>
    </row>
    <row r="441" spans="2:5">
      <c r="B441" s="31" t="s">
        <v>714</v>
      </c>
      <c r="C441" s="31" t="s">
        <v>775</v>
      </c>
      <c r="D441" s="31">
        <v>4</v>
      </c>
      <c r="E441" s="31">
        <v>61</v>
      </c>
    </row>
    <row r="442" spans="2:5">
      <c r="B442" s="31" t="s">
        <v>714</v>
      </c>
      <c r="C442" s="31" t="s">
        <v>776</v>
      </c>
      <c r="D442" s="31">
        <v>4</v>
      </c>
      <c r="E442" s="31">
        <v>62</v>
      </c>
    </row>
    <row r="443" spans="2:5">
      <c r="B443" s="31" t="s">
        <v>714</v>
      </c>
      <c r="C443" s="31" t="s">
        <v>777</v>
      </c>
      <c r="D443" s="31">
        <v>4</v>
      </c>
      <c r="E443" s="31">
        <v>63</v>
      </c>
    </row>
    <row r="444" spans="2:5">
      <c r="B444" s="31" t="s">
        <v>714</v>
      </c>
      <c r="C444" s="31" t="s">
        <v>778</v>
      </c>
      <c r="D444" s="31">
        <v>4</v>
      </c>
      <c r="E444" s="31">
        <v>64</v>
      </c>
    </row>
    <row r="445" spans="2:5">
      <c r="B445" s="31" t="s">
        <v>714</v>
      </c>
      <c r="C445" s="31" t="s">
        <v>779</v>
      </c>
      <c r="D445" s="31">
        <v>4</v>
      </c>
      <c r="E445" s="31">
        <v>65</v>
      </c>
    </row>
    <row r="446" spans="2:5">
      <c r="B446" s="31" t="s">
        <v>714</v>
      </c>
      <c r="C446" s="31" t="s">
        <v>780</v>
      </c>
      <c r="D446" s="31">
        <v>4</v>
      </c>
      <c r="E446" s="31">
        <v>66</v>
      </c>
    </row>
    <row r="447" spans="2:5">
      <c r="B447" s="31" t="s">
        <v>714</v>
      </c>
      <c r="C447" s="31" t="s">
        <v>781</v>
      </c>
      <c r="D447" s="31">
        <v>4</v>
      </c>
      <c r="E447" s="31">
        <v>67</v>
      </c>
    </row>
    <row r="448" spans="2:5">
      <c r="B448" s="31" t="s">
        <v>714</v>
      </c>
      <c r="C448" s="31" t="s">
        <v>782</v>
      </c>
      <c r="D448" s="31">
        <v>4</v>
      </c>
      <c r="E448" s="31">
        <v>68</v>
      </c>
    </row>
    <row r="449" spans="2:5">
      <c r="B449" s="31" t="s">
        <v>714</v>
      </c>
      <c r="C449" s="31" t="s">
        <v>783</v>
      </c>
      <c r="D449" s="31">
        <v>4</v>
      </c>
      <c r="E449" s="31">
        <v>69</v>
      </c>
    </row>
    <row r="450" spans="2:5">
      <c r="B450" s="31" t="s">
        <v>714</v>
      </c>
      <c r="C450" s="31" t="s">
        <v>784</v>
      </c>
      <c r="D450" s="31">
        <v>4</v>
      </c>
      <c r="E450" s="31">
        <v>70</v>
      </c>
    </row>
    <row r="451" spans="2:5">
      <c r="B451" s="31" t="s">
        <v>714</v>
      </c>
      <c r="C451" s="31" t="s">
        <v>785</v>
      </c>
      <c r="D451" s="31">
        <v>4</v>
      </c>
      <c r="E451" s="31">
        <v>71</v>
      </c>
    </row>
    <row r="452" spans="2:5">
      <c r="B452" s="31" t="s">
        <v>714</v>
      </c>
      <c r="C452" s="31" t="s">
        <v>786</v>
      </c>
      <c r="D452" s="31">
        <v>4</v>
      </c>
      <c r="E452" s="31">
        <v>72</v>
      </c>
    </row>
    <row r="453" spans="2:5">
      <c r="B453" s="31" t="s">
        <v>714</v>
      </c>
      <c r="C453" s="31" t="s">
        <v>787</v>
      </c>
      <c r="D453" s="31">
        <v>4</v>
      </c>
      <c r="E453" s="31">
        <v>73</v>
      </c>
    </row>
    <row r="454" spans="2:5">
      <c r="B454" s="31" t="s">
        <v>714</v>
      </c>
      <c r="C454" s="31" t="s">
        <v>788</v>
      </c>
      <c r="D454" s="31">
        <v>4</v>
      </c>
      <c r="E454" s="31">
        <v>74</v>
      </c>
    </row>
    <row r="455" spans="2:5">
      <c r="B455" s="31" t="s">
        <v>714</v>
      </c>
      <c r="C455" s="31" t="s">
        <v>789</v>
      </c>
      <c r="D455" s="31">
        <v>4</v>
      </c>
      <c r="E455" s="31">
        <v>75</v>
      </c>
    </row>
    <row r="456" spans="2:5">
      <c r="B456" s="31" t="s">
        <v>714</v>
      </c>
      <c r="C456" s="31" t="s">
        <v>790</v>
      </c>
      <c r="D456" s="31">
        <v>4</v>
      </c>
      <c r="E456" s="31">
        <v>76</v>
      </c>
    </row>
    <row r="457" spans="2:5">
      <c r="B457" s="31" t="s">
        <v>714</v>
      </c>
      <c r="C457" s="31" t="s">
        <v>791</v>
      </c>
      <c r="D457" s="31">
        <v>4</v>
      </c>
      <c r="E457" s="31">
        <v>77</v>
      </c>
    </row>
    <row r="458" spans="2:5">
      <c r="B458" s="31" t="s">
        <v>714</v>
      </c>
      <c r="C458" s="31" t="s">
        <v>792</v>
      </c>
      <c r="D458" s="31">
        <v>4</v>
      </c>
      <c r="E458" s="31">
        <v>78</v>
      </c>
    </row>
    <row r="459" spans="2:5">
      <c r="B459" s="31" t="s">
        <v>714</v>
      </c>
      <c r="C459" s="31" t="s">
        <v>793</v>
      </c>
      <c r="D459" s="31">
        <v>4</v>
      </c>
      <c r="E459" s="31">
        <v>79</v>
      </c>
    </row>
    <row r="460" spans="2:5">
      <c r="B460" s="31" t="s">
        <v>714</v>
      </c>
      <c r="C460" s="31" t="s">
        <v>794</v>
      </c>
      <c r="D460" s="31">
        <v>4</v>
      </c>
      <c r="E460" s="31">
        <v>80</v>
      </c>
    </row>
    <row r="461" spans="2:5">
      <c r="B461" s="31" t="s">
        <v>714</v>
      </c>
      <c r="C461" s="31" t="s">
        <v>795</v>
      </c>
      <c r="D461" s="31">
        <v>4</v>
      </c>
      <c r="E461" s="31">
        <v>81</v>
      </c>
    </row>
    <row r="462" spans="2:5">
      <c r="B462" s="31" t="s">
        <v>714</v>
      </c>
      <c r="C462" s="31" t="s">
        <v>796</v>
      </c>
      <c r="D462" s="31">
        <v>4</v>
      </c>
      <c r="E462" s="31">
        <v>82</v>
      </c>
    </row>
    <row r="463" spans="2:5">
      <c r="B463" s="31" t="s">
        <v>714</v>
      </c>
      <c r="C463" s="31" t="s">
        <v>797</v>
      </c>
      <c r="D463" s="31">
        <v>4</v>
      </c>
      <c r="E463" s="31">
        <v>83</v>
      </c>
    </row>
    <row r="464" spans="2:5">
      <c r="B464" s="31" t="s">
        <v>714</v>
      </c>
      <c r="C464" s="31" t="s">
        <v>798</v>
      </c>
      <c r="D464" s="31">
        <v>4</v>
      </c>
      <c r="E464" s="31">
        <v>84</v>
      </c>
    </row>
    <row r="465" spans="2:5">
      <c r="B465" s="31" t="s">
        <v>714</v>
      </c>
      <c r="C465" s="31" t="s">
        <v>799</v>
      </c>
      <c r="D465" s="31">
        <v>4</v>
      </c>
      <c r="E465" s="31">
        <v>85</v>
      </c>
    </row>
    <row r="466" spans="2:5">
      <c r="B466" s="31" t="s">
        <v>714</v>
      </c>
      <c r="C466" s="31" t="s">
        <v>800</v>
      </c>
      <c r="D466" s="31">
        <v>4</v>
      </c>
      <c r="E466" s="31">
        <v>86</v>
      </c>
    </row>
    <row r="467" spans="2:5">
      <c r="B467" s="31" t="s">
        <v>714</v>
      </c>
      <c r="C467" s="31" t="s">
        <v>801</v>
      </c>
      <c r="D467" s="31">
        <v>4</v>
      </c>
      <c r="E467" s="31">
        <v>87</v>
      </c>
    </row>
    <row r="468" spans="2:5">
      <c r="B468" s="31" t="s">
        <v>714</v>
      </c>
      <c r="C468" s="31" t="s">
        <v>802</v>
      </c>
      <c r="D468" s="31">
        <v>4</v>
      </c>
      <c r="E468" s="31">
        <v>88</v>
      </c>
    </row>
    <row r="469" spans="2:5">
      <c r="B469" s="31" t="s">
        <v>714</v>
      </c>
      <c r="C469" s="31" t="s">
        <v>803</v>
      </c>
      <c r="D469" s="31">
        <v>4</v>
      </c>
      <c r="E469" s="31">
        <v>89</v>
      </c>
    </row>
    <row r="470" spans="2:5">
      <c r="B470" s="31" t="s">
        <v>714</v>
      </c>
      <c r="C470" s="31" t="s">
        <v>804</v>
      </c>
      <c r="D470" s="31">
        <v>6</v>
      </c>
      <c r="E470" s="31">
        <v>90</v>
      </c>
    </row>
    <row r="471" spans="2:5">
      <c r="B471" s="31" t="s">
        <v>714</v>
      </c>
      <c r="C471" s="31" t="s">
        <v>805</v>
      </c>
      <c r="D471" s="31">
        <v>6</v>
      </c>
      <c r="E471" s="31">
        <v>91</v>
      </c>
    </row>
    <row r="472" spans="2:5">
      <c r="B472" s="31" t="s">
        <v>714</v>
      </c>
      <c r="C472" s="31" t="s">
        <v>806</v>
      </c>
      <c r="D472" s="31">
        <v>8</v>
      </c>
      <c r="E472" s="31">
        <v>92</v>
      </c>
    </row>
    <row r="473" spans="2:5">
      <c r="B473" s="31" t="s">
        <v>714</v>
      </c>
      <c r="C473" s="31" t="s">
        <v>807</v>
      </c>
      <c r="D473" s="31">
        <v>5</v>
      </c>
      <c r="E473" s="31">
        <v>93</v>
      </c>
    </row>
    <row r="474" spans="2:5">
      <c r="B474" s="31" t="s">
        <v>714</v>
      </c>
      <c r="C474" s="31" t="s">
        <v>808</v>
      </c>
      <c r="D474" s="31">
        <v>5</v>
      </c>
      <c r="E474" s="31">
        <v>94</v>
      </c>
    </row>
    <row r="475" spans="2:5">
      <c r="B475" s="31" t="s">
        <v>714</v>
      </c>
      <c r="C475" s="31" t="s">
        <v>809</v>
      </c>
      <c r="D475" s="31">
        <v>6</v>
      </c>
      <c r="E475" s="31">
        <v>95</v>
      </c>
    </row>
    <row r="476" spans="2:5">
      <c r="B476" s="31" t="s">
        <v>714</v>
      </c>
      <c r="C476" s="31" t="s">
        <v>810</v>
      </c>
      <c r="D476" s="31">
        <v>2</v>
      </c>
      <c r="E476" s="31">
        <v>96</v>
      </c>
    </row>
    <row r="477" spans="2:5">
      <c r="B477" s="31" t="s">
        <v>714</v>
      </c>
      <c r="C477" s="31" t="s">
        <v>811</v>
      </c>
      <c r="D477" s="31">
        <v>7</v>
      </c>
      <c r="E477" s="31">
        <v>97</v>
      </c>
    </row>
    <row r="478" spans="2:5">
      <c r="B478" s="31" t="s">
        <v>714</v>
      </c>
      <c r="C478" s="31" t="s">
        <v>812</v>
      </c>
      <c r="D478" s="31">
        <v>2</v>
      </c>
      <c r="E478" s="31">
        <v>98</v>
      </c>
    </row>
    <row r="479" spans="2:5">
      <c r="B479" s="31" t="s">
        <v>714</v>
      </c>
      <c r="C479" s="31" t="s">
        <v>813</v>
      </c>
      <c r="D479" s="31">
        <v>4</v>
      </c>
      <c r="E479" s="31">
        <v>99</v>
      </c>
    </row>
    <row r="480" spans="2:5">
      <c r="B480" s="31" t="s">
        <v>714</v>
      </c>
      <c r="C480" s="31" t="s">
        <v>814</v>
      </c>
      <c r="D480" s="31">
        <v>4</v>
      </c>
      <c r="E480" s="31">
        <v>100</v>
      </c>
    </row>
    <row r="481" spans="2:5">
      <c r="B481" s="31" t="s">
        <v>714</v>
      </c>
      <c r="C481" s="31" t="s">
        <v>815</v>
      </c>
      <c r="D481" s="31">
        <v>4</v>
      </c>
      <c r="E481" s="31">
        <v>101</v>
      </c>
    </row>
    <row r="482" spans="2:5">
      <c r="B482" s="31" t="s">
        <v>714</v>
      </c>
      <c r="C482" s="31" t="s">
        <v>816</v>
      </c>
      <c r="D482" s="31">
        <v>4</v>
      </c>
      <c r="E482" s="31">
        <v>101</v>
      </c>
    </row>
    <row r="483" spans="2:5">
      <c r="B483" s="31" t="s">
        <v>714</v>
      </c>
      <c r="C483" s="31" t="s">
        <v>817</v>
      </c>
      <c r="D483" s="31">
        <v>4</v>
      </c>
      <c r="E483" s="31">
        <v>101</v>
      </c>
    </row>
    <row r="484" spans="2:5">
      <c r="B484" s="31" t="s">
        <v>714</v>
      </c>
      <c r="C484" s="31" t="s">
        <v>818</v>
      </c>
      <c r="D484" s="31">
        <v>3</v>
      </c>
      <c r="E484" s="31">
        <v>102</v>
      </c>
    </row>
    <row r="485" spans="2:5">
      <c r="B485" s="31" t="s">
        <v>819</v>
      </c>
      <c r="C485" s="31" t="s">
        <v>820</v>
      </c>
      <c r="D485" s="31">
        <v>4</v>
      </c>
      <c r="E485" s="31">
        <v>1</v>
      </c>
    </row>
    <row r="486" spans="2:5">
      <c r="B486" s="31" t="s">
        <v>819</v>
      </c>
      <c r="C486" s="31" t="s">
        <v>821</v>
      </c>
      <c r="D486" s="31">
        <v>4</v>
      </c>
      <c r="E486" s="31">
        <v>2</v>
      </c>
    </row>
    <row r="487" spans="2:5">
      <c r="B487" s="31" t="s">
        <v>819</v>
      </c>
      <c r="C487" s="31" t="s">
        <v>822</v>
      </c>
      <c r="D487" s="31">
        <v>4</v>
      </c>
      <c r="E487" s="31">
        <v>3</v>
      </c>
    </row>
    <row r="488" spans="2:5">
      <c r="B488" s="31" t="s">
        <v>819</v>
      </c>
      <c r="C488" s="31" t="s">
        <v>823</v>
      </c>
      <c r="D488" s="31">
        <v>4</v>
      </c>
      <c r="E488" s="31">
        <v>4</v>
      </c>
    </row>
    <row r="489" spans="2:5">
      <c r="B489" s="31" t="s">
        <v>819</v>
      </c>
      <c r="C489" s="31" t="s">
        <v>824</v>
      </c>
      <c r="D489" s="31">
        <v>5</v>
      </c>
      <c r="E489" s="31">
        <v>5</v>
      </c>
    </row>
    <row r="490" spans="2:5">
      <c r="B490" s="31" t="s">
        <v>819</v>
      </c>
      <c r="C490" s="31" t="s">
        <v>825</v>
      </c>
      <c r="D490" s="31">
        <v>5</v>
      </c>
      <c r="E490" s="31">
        <v>6</v>
      </c>
    </row>
    <row r="491" spans="2:5">
      <c r="B491" s="31" t="s">
        <v>819</v>
      </c>
      <c r="C491" s="31" t="s">
        <v>826</v>
      </c>
      <c r="D491" s="31">
        <v>5</v>
      </c>
      <c r="E491" s="31">
        <v>7</v>
      </c>
    </row>
    <row r="492" spans="2:5">
      <c r="B492" s="31" t="s">
        <v>819</v>
      </c>
      <c r="C492" s="31" t="s">
        <v>827</v>
      </c>
      <c r="D492" s="31">
        <v>5</v>
      </c>
      <c r="E492" s="31">
        <v>8</v>
      </c>
    </row>
    <row r="493" spans="2:5">
      <c r="B493" s="31" t="s">
        <v>819</v>
      </c>
      <c r="C493" s="31" t="s">
        <v>828</v>
      </c>
      <c r="D493" s="31">
        <v>5</v>
      </c>
      <c r="E493" s="31">
        <v>9</v>
      </c>
    </row>
    <row r="494" spans="2:5">
      <c r="B494" s="31" t="s">
        <v>819</v>
      </c>
      <c r="C494" s="31" t="s">
        <v>829</v>
      </c>
      <c r="D494" s="31">
        <v>5</v>
      </c>
      <c r="E494" s="31">
        <v>10</v>
      </c>
    </row>
    <row r="495" spans="2:5">
      <c r="B495" s="31" t="s">
        <v>819</v>
      </c>
      <c r="C495" s="31" t="s">
        <v>830</v>
      </c>
      <c r="D495" s="31">
        <v>5</v>
      </c>
      <c r="E495" s="31">
        <v>11</v>
      </c>
    </row>
    <row r="496" spans="2:5">
      <c r="B496" s="31" t="s">
        <v>819</v>
      </c>
      <c r="C496" s="31" t="s">
        <v>831</v>
      </c>
      <c r="D496" s="31">
        <v>5</v>
      </c>
      <c r="E496" s="31">
        <v>12</v>
      </c>
    </row>
    <row r="497" spans="2:5">
      <c r="B497" s="31" t="s">
        <v>819</v>
      </c>
      <c r="C497" s="31" t="s">
        <v>832</v>
      </c>
      <c r="D497" s="31">
        <v>5</v>
      </c>
      <c r="E497" s="31">
        <v>13</v>
      </c>
    </row>
    <row r="498" spans="2:5">
      <c r="B498" s="31" t="s">
        <v>819</v>
      </c>
      <c r="C498" s="31" t="s">
        <v>833</v>
      </c>
      <c r="D498" s="31">
        <v>5</v>
      </c>
      <c r="E498" s="31">
        <v>14</v>
      </c>
    </row>
    <row r="499" spans="2:5">
      <c r="B499" s="31" t="s">
        <v>819</v>
      </c>
      <c r="C499" s="31" t="s">
        <v>834</v>
      </c>
      <c r="D499" s="31">
        <v>5</v>
      </c>
      <c r="E499" s="31">
        <v>15</v>
      </c>
    </row>
    <row r="500" spans="2:5">
      <c r="B500" s="31" t="s">
        <v>819</v>
      </c>
      <c r="C500" s="31" t="s">
        <v>835</v>
      </c>
      <c r="D500" s="31">
        <v>5</v>
      </c>
      <c r="E500" s="31">
        <v>16</v>
      </c>
    </row>
    <row r="501" spans="2:5">
      <c r="B501" s="31" t="s">
        <v>819</v>
      </c>
      <c r="C501" s="31" t="s">
        <v>836</v>
      </c>
      <c r="D501" s="31">
        <v>5</v>
      </c>
      <c r="E501" s="31">
        <v>17</v>
      </c>
    </row>
    <row r="502" spans="2:5">
      <c r="B502" s="31" t="s">
        <v>819</v>
      </c>
      <c r="C502" s="31" t="s">
        <v>837</v>
      </c>
      <c r="D502" s="31">
        <v>5</v>
      </c>
      <c r="E502" s="31">
        <v>18</v>
      </c>
    </row>
    <row r="503" spans="2:5">
      <c r="B503" s="31" t="s">
        <v>819</v>
      </c>
      <c r="C503" s="31" t="s">
        <v>838</v>
      </c>
      <c r="D503" s="31">
        <v>5</v>
      </c>
      <c r="E503" s="31">
        <v>19</v>
      </c>
    </row>
    <row r="504" spans="2:5">
      <c r="B504" s="31" t="s">
        <v>819</v>
      </c>
      <c r="C504" s="31" t="s">
        <v>839</v>
      </c>
      <c r="D504" s="31">
        <v>5</v>
      </c>
      <c r="E504" s="31">
        <v>20</v>
      </c>
    </row>
    <row r="505" spans="2:5">
      <c r="B505" s="31" t="s">
        <v>819</v>
      </c>
      <c r="C505" s="31" t="s">
        <v>840</v>
      </c>
      <c r="D505" s="31">
        <v>5</v>
      </c>
      <c r="E505" s="31">
        <v>21</v>
      </c>
    </row>
    <row r="506" spans="2:5">
      <c r="B506" s="31" t="s">
        <v>819</v>
      </c>
      <c r="C506" s="31" t="s">
        <v>841</v>
      </c>
      <c r="D506" s="31">
        <v>5</v>
      </c>
      <c r="E506" s="31">
        <v>22</v>
      </c>
    </row>
    <row r="507" spans="2:5">
      <c r="B507" s="31" t="s">
        <v>819</v>
      </c>
      <c r="C507" s="31" t="s">
        <v>842</v>
      </c>
      <c r="D507" s="31">
        <v>5</v>
      </c>
      <c r="E507" s="31">
        <v>23</v>
      </c>
    </row>
    <row r="508" spans="2:5">
      <c r="B508" s="31" t="s">
        <v>819</v>
      </c>
      <c r="C508" s="31" t="s">
        <v>843</v>
      </c>
      <c r="D508" s="31">
        <v>5</v>
      </c>
      <c r="E508" s="31">
        <v>24</v>
      </c>
    </row>
    <row r="509" spans="2:5">
      <c r="B509" s="31" t="s">
        <v>819</v>
      </c>
      <c r="C509" s="31" t="s">
        <v>844</v>
      </c>
      <c r="D509" s="31">
        <v>5</v>
      </c>
      <c r="E509" s="31">
        <v>25</v>
      </c>
    </row>
    <row r="510" spans="2:5">
      <c r="B510" s="31" t="s">
        <v>819</v>
      </c>
      <c r="C510" s="31" t="s">
        <v>845</v>
      </c>
      <c r="D510" s="31">
        <v>5</v>
      </c>
      <c r="E510" s="31">
        <v>26</v>
      </c>
    </row>
    <row r="511" spans="2:5">
      <c r="B511" s="31" t="s">
        <v>819</v>
      </c>
      <c r="C511" s="31" t="s">
        <v>846</v>
      </c>
      <c r="D511" s="31">
        <v>5</v>
      </c>
      <c r="E511" s="31">
        <v>27</v>
      </c>
    </row>
    <row r="512" spans="2:5">
      <c r="B512" s="31" t="s">
        <v>819</v>
      </c>
      <c r="C512" s="31" t="s">
        <v>847</v>
      </c>
      <c r="D512" s="31">
        <v>5</v>
      </c>
      <c r="E512" s="31">
        <v>28</v>
      </c>
    </row>
    <row r="513" spans="2:5">
      <c r="B513" s="31" t="s">
        <v>819</v>
      </c>
      <c r="C513" s="31" t="s">
        <v>848</v>
      </c>
      <c r="D513" s="31">
        <v>5</v>
      </c>
      <c r="E513" s="31">
        <v>29</v>
      </c>
    </row>
    <row r="514" spans="2:5">
      <c r="B514" s="31" t="s">
        <v>819</v>
      </c>
      <c r="C514" s="31" t="s">
        <v>849</v>
      </c>
      <c r="D514" s="31">
        <v>5</v>
      </c>
      <c r="E514" s="31">
        <v>30</v>
      </c>
    </row>
    <row r="515" spans="2:5">
      <c r="B515" s="31" t="s">
        <v>819</v>
      </c>
      <c r="C515" s="31" t="s">
        <v>850</v>
      </c>
      <c r="D515" s="31">
        <v>5</v>
      </c>
      <c r="E515" s="31">
        <v>31</v>
      </c>
    </row>
    <row r="516" spans="2:5">
      <c r="B516" s="31" t="s">
        <v>819</v>
      </c>
      <c r="C516" s="31" t="s">
        <v>851</v>
      </c>
      <c r="D516" s="31">
        <v>5</v>
      </c>
      <c r="E516" s="31">
        <v>32</v>
      </c>
    </row>
    <row r="517" spans="2:5">
      <c r="B517" s="31" t="s">
        <v>819</v>
      </c>
      <c r="C517" s="31" t="s">
        <v>852</v>
      </c>
      <c r="D517" s="31">
        <v>5</v>
      </c>
      <c r="E517" s="31">
        <v>33</v>
      </c>
    </row>
    <row r="518" spans="2:5">
      <c r="B518" s="31" t="s">
        <v>819</v>
      </c>
      <c r="C518" s="31" t="s">
        <v>853</v>
      </c>
      <c r="D518" s="31">
        <v>5</v>
      </c>
      <c r="E518" s="31">
        <v>34</v>
      </c>
    </row>
    <row r="519" spans="2:5">
      <c r="B519" s="31" t="s">
        <v>819</v>
      </c>
      <c r="C519" s="31" t="s">
        <v>854</v>
      </c>
      <c r="D519" s="31">
        <v>5</v>
      </c>
      <c r="E519" s="31">
        <v>35</v>
      </c>
    </row>
    <row r="520" spans="2:5">
      <c r="B520" s="31" t="s">
        <v>819</v>
      </c>
      <c r="C520" s="31" t="s">
        <v>855</v>
      </c>
      <c r="D520" s="31">
        <v>5</v>
      </c>
      <c r="E520" s="31">
        <v>36</v>
      </c>
    </row>
    <row r="521" spans="2:5">
      <c r="B521" s="31" t="s">
        <v>819</v>
      </c>
      <c r="C521" s="31" t="s">
        <v>856</v>
      </c>
      <c r="D521" s="31">
        <v>4</v>
      </c>
      <c r="E521" s="31">
        <v>37</v>
      </c>
    </row>
    <row r="522" spans="2:5">
      <c r="B522" s="31" t="s">
        <v>819</v>
      </c>
      <c r="C522" s="31" t="s">
        <v>857</v>
      </c>
      <c r="D522" s="31">
        <v>4</v>
      </c>
      <c r="E522" s="31">
        <v>38</v>
      </c>
    </row>
    <row r="523" spans="2:5">
      <c r="B523" s="31" t="s">
        <v>819</v>
      </c>
      <c r="C523" s="31" t="s">
        <v>858</v>
      </c>
      <c r="D523" s="31">
        <v>4</v>
      </c>
      <c r="E523" s="31">
        <v>39</v>
      </c>
    </row>
    <row r="524" spans="2:5">
      <c r="B524" s="31" t="s">
        <v>819</v>
      </c>
      <c r="C524" s="31" t="s">
        <v>859</v>
      </c>
      <c r="D524" s="31">
        <v>4</v>
      </c>
      <c r="E524" s="31">
        <v>40</v>
      </c>
    </row>
    <row r="525" spans="2:5">
      <c r="B525" s="31" t="s">
        <v>819</v>
      </c>
      <c r="C525" s="31" t="s">
        <v>860</v>
      </c>
      <c r="D525" s="31">
        <v>7</v>
      </c>
      <c r="E525" s="31">
        <v>41</v>
      </c>
    </row>
    <row r="526" spans="2:5">
      <c r="B526" s="31" t="s">
        <v>819</v>
      </c>
      <c r="C526" s="31" t="s">
        <v>861</v>
      </c>
      <c r="D526" s="31">
        <v>4</v>
      </c>
      <c r="E526" s="31">
        <v>42</v>
      </c>
    </row>
    <row r="527" spans="2:5">
      <c r="B527" s="31" t="s">
        <v>819</v>
      </c>
      <c r="C527" s="31" t="s">
        <v>862</v>
      </c>
      <c r="D527" s="31">
        <v>3</v>
      </c>
      <c r="E527" s="31">
        <v>43</v>
      </c>
    </row>
    <row r="528" spans="2:5">
      <c r="B528" s="31" t="s">
        <v>819</v>
      </c>
      <c r="C528" s="31" t="s">
        <v>863</v>
      </c>
      <c r="D528" s="31">
        <v>3</v>
      </c>
      <c r="E528" s="31">
        <v>44</v>
      </c>
    </row>
    <row r="529" spans="2:5">
      <c r="B529" s="31" t="s">
        <v>819</v>
      </c>
      <c r="C529" s="31" t="s">
        <v>864</v>
      </c>
      <c r="D529" s="31">
        <v>4</v>
      </c>
      <c r="E529" s="31">
        <v>45</v>
      </c>
    </row>
    <row r="530" spans="2:5">
      <c r="B530" s="31" t="s">
        <v>819</v>
      </c>
      <c r="C530" s="31" t="s">
        <v>865</v>
      </c>
      <c r="D530" s="31">
        <v>4</v>
      </c>
      <c r="E530" s="31">
        <v>46</v>
      </c>
    </row>
    <row r="531" spans="2:5">
      <c r="B531" s="31" t="s">
        <v>819</v>
      </c>
      <c r="C531" s="31" t="s">
        <v>866</v>
      </c>
      <c r="D531" s="31">
        <v>4</v>
      </c>
      <c r="E531" s="31">
        <v>47</v>
      </c>
    </row>
    <row r="532" spans="2:5">
      <c r="B532" s="31" t="s">
        <v>819</v>
      </c>
      <c r="C532" s="31" t="s">
        <v>867</v>
      </c>
      <c r="D532" s="31">
        <v>4</v>
      </c>
      <c r="E532" s="31">
        <v>48</v>
      </c>
    </row>
    <row r="533" spans="2:5">
      <c r="B533" s="31" t="s">
        <v>819</v>
      </c>
      <c r="C533" s="31" t="s">
        <v>868</v>
      </c>
      <c r="D533" s="31">
        <v>4</v>
      </c>
      <c r="E533" s="31">
        <v>49</v>
      </c>
    </row>
    <row r="534" spans="2:5">
      <c r="B534" s="31" t="s">
        <v>819</v>
      </c>
      <c r="C534" s="31" t="s">
        <v>869</v>
      </c>
      <c r="D534" s="31">
        <v>4</v>
      </c>
      <c r="E534" s="31">
        <v>50</v>
      </c>
    </row>
    <row r="535" spans="2:5">
      <c r="B535" s="31" t="s">
        <v>819</v>
      </c>
      <c r="C535" s="31" t="s">
        <v>870</v>
      </c>
      <c r="D535" s="31">
        <v>4</v>
      </c>
      <c r="E535" s="31">
        <v>51</v>
      </c>
    </row>
    <row r="536" spans="2:5">
      <c r="B536" s="31" t="s">
        <v>819</v>
      </c>
      <c r="C536" s="31" t="s">
        <v>871</v>
      </c>
      <c r="D536" s="31">
        <v>4</v>
      </c>
      <c r="E536" s="31">
        <v>52</v>
      </c>
    </row>
    <row r="537" spans="2:5">
      <c r="B537" s="31" t="s">
        <v>819</v>
      </c>
      <c r="C537" s="31" t="s">
        <v>872</v>
      </c>
      <c r="D537" s="31">
        <v>4</v>
      </c>
      <c r="E537" s="31">
        <v>53</v>
      </c>
    </row>
    <row r="538" spans="2:5">
      <c r="B538" s="31" t="s">
        <v>819</v>
      </c>
      <c r="C538" s="31" t="s">
        <v>873</v>
      </c>
      <c r="D538" s="31">
        <v>4</v>
      </c>
      <c r="E538" s="31">
        <v>54</v>
      </c>
    </row>
    <row r="539" spans="2:5">
      <c r="B539" s="31" t="s">
        <v>819</v>
      </c>
      <c r="C539" s="31" t="s">
        <v>874</v>
      </c>
      <c r="D539" s="31">
        <v>4</v>
      </c>
      <c r="E539" s="31">
        <v>55</v>
      </c>
    </row>
    <row r="540" spans="2:5">
      <c r="B540" s="31" t="s">
        <v>819</v>
      </c>
      <c r="C540" s="31" t="s">
        <v>875</v>
      </c>
      <c r="D540" s="31">
        <v>4</v>
      </c>
      <c r="E540" s="31">
        <v>56</v>
      </c>
    </row>
    <row r="541" spans="2:5">
      <c r="B541" s="31" t="s">
        <v>819</v>
      </c>
      <c r="C541" s="31" t="s">
        <v>876</v>
      </c>
      <c r="D541" s="31">
        <v>4</v>
      </c>
      <c r="E541" s="31">
        <v>57</v>
      </c>
    </row>
    <row r="542" spans="2:5">
      <c r="B542" s="31" t="s">
        <v>819</v>
      </c>
      <c r="C542" s="31" t="s">
        <v>877</v>
      </c>
      <c r="D542" s="31">
        <v>4</v>
      </c>
      <c r="E542" s="31">
        <v>58</v>
      </c>
    </row>
    <row r="543" spans="2:5">
      <c r="B543" s="31" t="s">
        <v>819</v>
      </c>
      <c r="C543" s="31" t="s">
        <v>878</v>
      </c>
      <c r="D543" s="31">
        <v>4</v>
      </c>
      <c r="E543" s="31">
        <v>59</v>
      </c>
    </row>
    <row r="544" spans="2:5">
      <c r="B544" s="31" t="s">
        <v>819</v>
      </c>
      <c r="C544" s="31" t="s">
        <v>879</v>
      </c>
      <c r="D544" s="31">
        <v>4</v>
      </c>
      <c r="E544" s="31">
        <v>60</v>
      </c>
    </row>
    <row r="545" spans="2:5">
      <c r="B545" s="31" t="s">
        <v>819</v>
      </c>
      <c r="C545" s="31" t="s">
        <v>880</v>
      </c>
      <c r="D545" s="31">
        <v>4</v>
      </c>
      <c r="E545" s="31">
        <v>61</v>
      </c>
    </row>
    <row r="546" spans="2:5">
      <c r="B546" s="31" t="s">
        <v>819</v>
      </c>
      <c r="C546" s="31" t="s">
        <v>881</v>
      </c>
      <c r="D546" s="31">
        <v>4</v>
      </c>
      <c r="E546" s="31">
        <v>62</v>
      </c>
    </row>
    <row r="547" spans="2:5">
      <c r="B547" s="31" t="s">
        <v>819</v>
      </c>
      <c r="C547" s="31" t="s">
        <v>882</v>
      </c>
      <c r="D547" s="31">
        <v>4</v>
      </c>
      <c r="E547" s="31">
        <v>63</v>
      </c>
    </row>
    <row r="548" spans="2:5">
      <c r="B548" s="31" t="s">
        <v>819</v>
      </c>
      <c r="C548" s="31" t="s">
        <v>883</v>
      </c>
      <c r="D548" s="31">
        <v>4</v>
      </c>
      <c r="E548" s="31">
        <v>64</v>
      </c>
    </row>
    <row r="549" spans="2:5">
      <c r="B549" s="31" t="s">
        <v>819</v>
      </c>
      <c r="C549" s="31" t="s">
        <v>884</v>
      </c>
      <c r="D549" s="31">
        <v>4</v>
      </c>
      <c r="E549" s="31">
        <v>65</v>
      </c>
    </row>
    <row r="550" spans="2:5">
      <c r="B550" s="31" t="s">
        <v>819</v>
      </c>
      <c r="C550" s="31" t="s">
        <v>885</v>
      </c>
      <c r="D550" s="31">
        <v>4</v>
      </c>
      <c r="E550" s="31">
        <v>66</v>
      </c>
    </row>
    <row r="551" spans="2:5">
      <c r="B551" s="31" t="s">
        <v>819</v>
      </c>
      <c r="C551" s="31" t="s">
        <v>886</v>
      </c>
      <c r="D551" s="31">
        <v>4</v>
      </c>
      <c r="E551" s="31">
        <v>67</v>
      </c>
    </row>
    <row r="552" spans="2:5">
      <c r="B552" s="31" t="s">
        <v>819</v>
      </c>
      <c r="C552" s="31" t="s">
        <v>887</v>
      </c>
      <c r="D552" s="31">
        <v>4</v>
      </c>
      <c r="E552" s="31">
        <v>68</v>
      </c>
    </row>
    <row r="553" spans="2:5">
      <c r="B553" s="31" t="s">
        <v>819</v>
      </c>
      <c r="C553" s="31" t="s">
        <v>888</v>
      </c>
      <c r="D553" s="31">
        <v>4</v>
      </c>
      <c r="E553" s="31">
        <v>69</v>
      </c>
    </row>
    <row r="554" spans="2:5">
      <c r="B554" s="31" t="s">
        <v>819</v>
      </c>
      <c r="C554" s="31" t="s">
        <v>889</v>
      </c>
      <c r="D554" s="31">
        <v>4</v>
      </c>
      <c r="E554" s="31">
        <v>70</v>
      </c>
    </row>
    <row r="555" spans="2:5">
      <c r="B555" s="31" t="s">
        <v>819</v>
      </c>
      <c r="C555" s="31" t="s">
        <v>890</v>
      </c>
      <c r="D555" s="31">
        <v>4</v>
      </c>
      <c r="E555" s="31">
        <v>71</v>
      </c>
    </row>
    <row r="556" spans="2:5">
      <c r="B556" s="31" t="s">
        <v>819</v>
      </c>
      <c r="C556" s="31" t="s">
        <v>891</v>
      </c>
      <c r="D556" s="31">
        <v>4</v>
      </c>
      <c r="E556" s="31">
        <v>72</v>
      </c>
    </row>
    <row r="557" spans="2:5">
      <c r="B557" s="31" t="s">
        <v>819</v>
      </c>
      <c r="C557" s="31" t="s">
        <v>892</v>
      </c>
      <c r="D557" s="31">
        <v>4</v>
      </c>
      <c r="E557" s="31">
        <v>73</v>
      </c>
    </row>
    <row r="558" spans="2:5">
      <c r="B558" s="31" t="s">
        <v>819</v>
      </c>
      <c r="C558" s="31" t="s">
        <v>893</v>
      </c>
      <c r="D558" s="31">
        <v>4</v>
      </c>
      <c r="E558" s="31">
        <v>74</v>
      </c>
    </row>
    <row r="559" spans="2:5">
      <c r="B559" s="31" t="s">
        <v>819</v>
      </c>
      <c r="C559" s="31" t="s">
        <v>894</v>
      </c>
      <c r="D559" s="31">
        <v>4</v>
      </c>
      <c r="E559" s="31">
        <v>75</v>
      </c>
    </row>
    <row r="560" spans="2:5">
      <c r="B560" s="31" t="s">
        <v>819</v>
      </c>
      <c r="C560" s="31" t="s">
        <v>895</v>
      </c>
      <c r="D560" s="31">
        <v>4</v>
      </c>
      <c r="E560" s="31">
        <v>76</v>
      </c>
    </row>
    <row r="561" spans="2:5">
      <c r="B561" s="31" t="s">
        <v>819</v>
      </c>
      <c r="C561" s="31" t="s">
        <v>896</v>
      </c>
      <c r="D561" s="31">
        <v>4</v>
      </c>
      <c r="E561" s="31">
        <v>77</v>
      </c>
    </row>
    <row r="562" spans="2:5">
      <c r="B562" s="31" t="s">
        <v>819</v>
      </c>
      <c r="C562" s="31" t="s">
        <v>897</v>
      </c>
      <c r="D562" s="31">
        <v>4</v>
      </c>
      <c r="E562" s="31">
        <v>78</v>
      </c>
    </row>
    <row r="563" spans="2:5">
      <c r="B563" s="31" t="s">
        <v>819</v>
      </c>
      <c r="C563" s="31" t="s">
        <v>898</v>
      </c>
      <c r="D563" s="31">
        <v>4</v>
      </c>
      <c r="E563" s="31">
        <v>79</v>
      </c>
    </row>
    <row r="564" spans="2:5">
      <c r="B564" s="31" t="s">
        <v>819</v>
      </c>
      <c r="C564" s="31" t="s">
        <v>899</v>
      </c>
      <c r="D564" s="31">
        <v>4</v>
      </c>
      <c r="E564" s="31">
        <v>80</v>
      </c>
    </row>
    <row r="565" spans="2:5">
      <c r="B565" s="31" t="s">
        <v>819</v>
      </c>
      <c r="C565" s="31" t="s">
        <v>900</v>
      </c>
      <c r="D565" s="31">
        <v>4</v>
      </c>
      <c r="E565" s="31">
        <v>81</v>
      </c>
    </row>
    <row r="566" spans="2:5">
      <c r="B566" s="31" t="s">
        <v>819</v>
      </c>
      <c r="C566" s="31" t="s">
        <v>901</v>
      </c>
      <c r="D566" s="31">
        <v>4</v>
      </c>
      <c r="E566" s="31">
        <v>82</v>
      </c>
    </row>
    <row r="567" spans="2:5">
      <c r="B567" s="31" t="s">
        <v>819</v>
      </c>
      <c r="C567" s="31" t="s">
        <v>902</v>
      </c>
      <c r="D567" s="31">
        <v>4</v>
      </c>
      <c r="E567" s="31">
        <v>83</v>
      </c>
    </row>
    <row r="568" spans="2:5">
      <c r="B568" s="31" t="s">
        <v>819</v>
      </c>
      <c r="C568" s="31" t="s">
        <v>903</v>
      </c>
      <c r="D568" s="31">
        <v>4</v>
      </c>
      <c r="E568" s="31">
        <v>84</v>
      </c>
    </row>
    <row r="569" spans="2:5">
      <c r="B569" s="31" t="s">
        <v>819</v>
      </c>
      <c r="C569" s="31" t="s">
        <v>904</v>
      </c>
      <c r="D569" s="31">
        <v>6</v>
      </c>
      <c r="E569" s="31">
        <v>85</v>
      </c>
    </row>
    <row r="570" spans="2:5">
      <c r="B570" s="31" t="s">
        <v>819</v>
      </c>
      <c r="C570" s="31" t="s">
        <v>905</v>
      </c>
      <c r="D570" s="31">
        <v>6</v>
      </c>
      <c r="E570" s="31">
        <v>86</v>
      </c>
    </row>
    <row r="571" spans="2:5">
      <c r="B571" s="31" t="s">
        <v>819</v>
      </c>
      <c r="C571" s="31" t="s">
        <v>906</v>
      </c>
      <c r="D571" s="31">
        <v>8</v>
      </c>
      <c r="E571" s="31">
        <v>87</v>
      </c>
    </row>
    <row r="572" spans="2:5">
      <c r="B572" s="31" t="s">
        <v>819</v>
      </c>
      <c r="C572" s="31" t="s">
        <v>907</v>
      </c>
      <c r="D572" s="31">
        <v>5</v>
      </c>
      <c r="E572" s="31">
        <v>88</v>
      </c>
    </row>
    <row r="573" spans="2:5">
      <c r="B573" s="31" t="s">
        <v>819</v>
      </c>
      <c r="C573" s="31" t="s">
        <v>908</v>
      </c>
      <c r="D573" s="31">
        <v>5</v>
      </c>
      <c r="E573" s="31">
        <v>89</v>
      </c>
    </row>
    <row r="574" spans="2:5">
      <c r="B574" s="31" t="s">
        <v>819</v>
      </c>
      <c r="C574" s="31" t="s">
        <v>909</v>
      </c>
      <c r="D574" s="31">
        <v>6</v>
      </c>
      <c r="E574" s="31">
        <v>90</v>
      </c>
    </row>
    <row r="575" spans="2:5">
      <c r="B575" s="31" t="s">
        <v>819</v>
      </c>
      <c r="C575" s="31" t="s">
        <v>910</v>
      </c>
      <c r="D575" s="31">
        <v>2</v>
      </c>
      <c r="E575" s="31">
        <v>91</v>
      </c>
    </row>
    <row r="576" spans="2:5">
      <c r="B576" s="31" t="s">
        <v>819</v>
      </c>
      <c r="C576" s="31" t="s">
        <v>911</v>
      </c>
      <c r="D576" s="31">
        <v>7</v>
      </c>
      <c r="E576" s="31">
        <v>92</v>
      </c>
    </row>
    <row r="577" spans="2:5">
      <c r="B577" s="31" t="s">
        <v>819</v>
      </c>
      <c r="C577" s="31" t="s">
        <v>912</v>
      </c>
      <c r="D577" s="31">
        <v>2</v>
      </c>
      <c r="E577" s="31">
        <v>93</v>
      </c>
    </row>
    <row r="578" spans="2:5">
      <c r="B578" s="31" t="s">
        <v>819</v>
      </c>
      <c r="C578" s="31" t="s">
        <v>913</v>
      </c>
      <c r="D578" s="31">
        <v>4</v>
      </c>
      <c r="E578" s="31">
        <v>94</v>
      </c>
    </row>
    <row r="579" spans="2:5">
      <c r="B579" s="31" t="s">
        <v>819</v>
      </c>
      <c r="C579" s="31" t="s">
        <v>914</v>
      </c>
      <c r="D579" s="31">
        <v>4</v>
      </c>
      <c r="E579" s="31">
        <v>95</v>
      </c>
    </row>
    <row r="580" spans="2:5">
      <c r="B580" s="31" t="s">
        <v>819</v>
      </c>
      <c r="C580" s="31" t="s">
        <v>915</v>
      </c>
      <c r="D580" s="31">
        <v>4</v>
      </c>
      <c r="E580" s="31">
        <v>96</v>
      </c>
    </row>
    <row r="581" spans="2:5">
      <c r="B581" s="31" t="s">
        <v>819</v>
      </c>
      <c r="C581" s="31" t="s">
        <v>916</v>
      </c>
      <c r="D581" s="31">
        <v>4</v>
      </c>
      <c r="E581" s="31">
        <v>96</v>
      </c>
    </row>
    <row r="582" spans="2:5">
      <c r="B582" s="31" t="s">
        <v>819</v>
      </c>
      <c r="C582" s="31" t="s">
        <v>917</v>
      </c>
      <c r="D582" s="31">
        <v>4</v>
      </c>
      <c r="E582" s="31">
        <v>96</v>
      </c>
    </row>
    <row r="583" spans="2:5">
      <c r="B583" s="31" t="s">
        <v>819</v>
      </c>
      <c r="C583" s="31" t="s">
        <v>918</v>
      </c>
      <c r="D583" s="31">
        <v>3</v>
      </c>
      <c r="E583" s="31">
        <v>97</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ED48D-4BC8-D14E-86D0-375256FE18F4}">
  <sheetPr>
    <tabColor rgb="FFFF0000"/>
  </sheetPr>
  <dimension ref="A1:Q125"/>
  <sheetViews>
    <sheetView topLeftCell="A35" zoomScale="75" zoomScaleNormal="100" workbookViewId="0">
      <selection activeCell="F40" sqref="F40"/>
    </sheetView>
  </sheetViews>
  <sheetFormatPr baseColWidth="10" defaultColWidth="7.42578125" defaultRowHeight="30" customHeight="1"/>
  <cols>
    <col min="1" max="4" width="7.42578125" style="179"/>
    <col min="5" max="5" width="13.28515625" style="180" customWidth="1"/>
    <col min="6" max="6" width="60.5703125" style="180" customWidth="1"/>
    <col min="7" max="14" width="7.42578125" style="179"/>
    <col min="15" max="15" width="9.140625" style="179" customWidth="1"/>
    <col min="16" max="16384" width="7.42578125" style="179"/>
  </cols>
  <sheetData>
    <row r="1" spans="1:17" s="173" customFormat="1" ht="19">
      <c r="A1" s="169" t="s">
        <v>1324</v>
      </c>
      <c r="B1" s="169"/>
      <c r="C1" s="169"/>
      <c r="D1" s="169"/>
      <c r="E1" s="170"/>
      <c r="F1" s="170"/>
      <c r="G1" s="171"/>
      <c r="H1" s="171"/>
      <c r="I1" s="171"/>
      <c r="J1" s="171"/>
      <c r="K1" s="172"/>
      <c r="L1" s="172"/>
      <c r="M1" s="172"/>
      <c r="N1" s="172"/>
    </row>
    <row r="2" spans="1:17" s="173" customFormat="1" ht="22">
      <c r="A2" s="174" t="s">
        <v>1325</v>
      </c>
      <c r="B2" s="174"/>
      <c r="C2" s="174"/>
      <c r="D2" s="174"/>
      <c r="E2" s="170"/>
      <c r="F2" s="170"/>
      <c r="G2" s="171"/>
      <c r="H2" s="171"/>
      <c r="I2" s="171"/>
      <c r="J2" s="171"/>
      <c r="K2" s="172"/>
      <c r="L2" s="172"/>
      <c r="M2" s="172"/>
      <c r="N2" s="172"/>
    </row>
    <row r="3" spans="1:17" s="178" customFormat="1" ht="19">
      <c r="A3" s="175"/>
      <c r="B3" s="175"/>
      <c r="C3" s="175"/>
      <c r="D3" s="175"/>
      <c r="E3" s="176" t="s">
        <v>1326</v>
      </c>
      <c r="F3" s="176"/>
      <c r="G3" s="175"/>
      <c r="H3" s="175"/>
      <c r="I3" s="175"/>
      <c r="J3" s="175"/>
      <c r="K3" s="177"/>
      <c r="L3" s="177"/>
      <c r="M3" s="177"/>
      <c r="N3" s="177"/>
    </row>
    <row r="4" spans="1:17" ht="30" customHeight="1">
      <c r="F4" s="181"/>
    </row>
    <row r="5" spans="1:17" ht="30" customHeight="1">
      <c r="E5" s="240" t="s">
        <v>1327</v>
      </c>
      <c r="F5" s="240" t="s">
        <v>1328</v>
      </c>
      <c r="G5" s="242" t="s">
        <v>1329</v>
      </c>
      <c r="H5" s="242"/>
      <c r="I5" s="242"/>
      <c r="J5" s="242"/>
      <c r="K5" s="242"/>
      <c r="L5" s="242"/>
      <c r="M5" s="242"/>
      <c r="N5" s="242"/>
      <c r="O5" s="182" t="s">
        <v>1330</v>
      </c>
    </row>
    <row r="6" spans="1:17" ht="30" customHeight="1">
      <c r="E6" s="241"/>
      <c r="F6" s="241"/>
      <c r="G6" s="183" t="s">
        <v>1331</v>
      </c>
      <c r="H6" s="183" t="s">
        <v>1332</v>
      </c>
      <c r="I6" s="183" t="s">
        <v>1333</v>
      </c>
      <c r="J6" s="183" t="s">
        <v>1334</v>
      </c>
      <c r="K6" s="183" t="s">
        <v>1335</v>
      </c>
      <c r="L6" s="183" t="s">
        <v>1336</v>
      </c>
      <c r="M6" s="183" t="s">
        <v>1337</v>
      </c>
      <c r="N6" s="183" t="s">
        <v>1338</v>
      </c>
    </row>
    <row r="7" spans="1:17" s="184" customFormat="1" ht="40" customHeight="1">
      <c r="E7" s="185" t="s">
        <v>1339</v>
      </c>
      <c r="F7" s="186"/>
      <c r="G7" s="187"/>
      <c r="H7" s="187"/>
      <c r="I7" s="187"/>
      <c r="J7" s="187"/>
      <c r="K7" s="187"/>
      <c r="L7" s="187"/>
      <c r="M7" s="187"/>
      <c r="N7" s="188"/>
    </row>
    <row r="8" spans="1:17" ht="30" customHeight="1">
      <c r="B8" s="179" t="str">
        <f t="shared" ref="B8:B71" si="0">IF(A8&lt;&gt;"",B7,IF(ISERROR(FIND("　",E8)),E8,""))</f>
        <v>（１）</v>
      </c>
      <c r="C8" s="179" t="str">
        <f t="shared" ref="C8:C71" si="1">IF(A8&lt;&gt;"", B8&amp;E8, "")</f>
        <v/>
      </c>
      <c r="D8" s="179" t="str">
        <f t="shared" ref="D8:D71" si="2">IF(A8=0,"",A8)</f>
        <v/>
      </c>
      <c r="E8" s="189" t="s">
        <v>1340</v>
      </c>
      <c r="F8" s="190" t="s">
        <v>1341</v>
      </c>
      <c r="G8" s="191"/>
      <c r="H8" s="191"/>
      <c r="I8" s="191"/>
      <c r="J8" s="191"/>
      <c r="K8" s="191"/>
      <c r="L8" s="191"/>
      <c r="M8" s="191"/>
      <c r="N8" s="191"/>
      <c r="P8" s="184"/>
      <c r="Q8" s="184"/>
    </row>
    <row r="9" spans="1:17" ht="30" customHeight="1">
      <c r="A9" s="179">
        <v>1</v>
      </c>
      <c r="B9" s="179" t="str">
        <f t="shared" si="0"/>
        <v>（１）</v>
      </c>
      <c r="C9" s="179" t="str">
        <f t="shared" si="1"/>
        <v>（１）ア</v>
      </c>
      <c r="D9" s="179">
        <f t="shared" si="2"/>
        <v>1</v>
      </c>
      <c r="E9" s="192" t="s">
        <v>1342</v>
      </c>
      <c r="F9" s="193" t="s">
        <v>1343</v>
      </c>
      <c r="G9" s="194" t="s">
        <v>1344</v>
      </c>
      <c r="H9" s="194" t="s">
        <v>1345</v>
      </c>
      <c r="I9" s="194" t="s">
        <v>1346</v>
      </c>
      <c r="J9" s="194" t="s">
        <v>1347</v>
      </c>
      <c r="K9" s="191"/>
      <c r="L9" s="191"/>
      <c r="M9" s="191"/>
      <c r="N9" s="191"/>
      <c r="P9" s="184"/>
      <c r="Q9" s="184"/>
    </row>
    <row r="10" spans="1:17" ht="30" customHeight="1">
      <c r="A10" s="179">
        <v>2</v>
      </c>
      <c r="B10" s="179" t="str">
        <f t="shared" si="0"/>
        <v>（１）</v>
      </c>
      <c r="C10" s="179" t="str">
        <f t="shared" si="1"/>
        <v>（１）イ</v>
      </c>
      <c r="D10" s="179">
        <f t="shared" si="2"/>
        <v>2</v>
      </c>
      <c r="E10" s="192" t="s">
        <v>1348</v>
      </c>
      <c r="F10" s="193" t="s">
        <v>1349</v>
      </c>
      <c r="G10" s="194" t="s">
        <v>1350</v>
      </c>
      <c r="H10" s="194" t="s">
        <v>1345</v>
      </c>
      <c r="I10" s="194" t="s">
        <v>1346</v>
      </c>
      <c r="J10" s="194" t="s">
        <v>1347</v>
      </c>
      <c r="K10" s="191"/>
      <c r="L10" s="191"/>
      <c r="M10" s="191"/>
      <c r="N10" s="191"/>
      <c r="P10" s="184"/>
      <c r="Q10" s="184"/>
    </row>
    <row r="11" spans="1:17" ht="30" customHeight="1">
      <c r="A11" s="179">
        <v>3</v>
      </c>
      <c r="B11" s="179" t="str">
        <f t="shared" si="0"/>
        <v>（１）</v>
      </c>
      <c r="C11" s="179" t="str">
        <f t="shared" si="1"/>
        <v>（１）ウ</v>
      </c>
      <c r="D11" s="179">
        <f t="shared" si="2"/>
        <v>3</v>
      </c>
      <c r="E11" s="192" t="s">
        <v>1351</v>
      </c>
      <c r="F11" s="193" t="s">
        <v>1091</v>
      </c>
      <c r="G11" s="194" t="s">
        <v>1350</v>
      </c>
      <c r="H11" s="194" t="s">
        <v>1345</v>
      </c>
      <c r="I11" s="194" t="s">
        <v>1346</v>
      </c>
      <c r="J11" s="194" t="s">
        <v>1347</v>
      </c>
      <c r="K11" s="191"/>
      <c r="L11" s="191"/>
      <c r="M11" s="191"/>
      <c r="N11" s="191"/>
      <c r="P11" s="184"/>
      <c r="Q11" s="184"/>
    </row>
    <row r="12" spans="1:17" ht="30" customHeight="1">
      <c r="A12" s="179">
        <v>4</v>
      </c>
      <c r="B12" s="179" t="str">
        <f t="shared" si="0"/>
        <v>（１）</v>
      </c>
      <c r="C12" s="179" t="str">
        <f t="shared" si="1"/>
        <v>（１）エ</v>
      </c>
      <c r="D12" s="179">
        <f t="shared" si="2"/>
        <v>4</v>
      </c>
      <c r="E12" s="192" t="s">
        <v>1352</v>
      </c>
      <c r="F12" s="193" t="s">
        <v>1353</v>
      </c>
      <c r="G12" s="194" t="s">
        <v>1350</v>
      </c>
      <c r="H12" s="194" t="s">
        <v>1345</v>
      </c>
      <c r="I12" s="194" t="s">
        <v>1346</v>
      </c>
      <c r="J12" s="194" t="s">
        <v>1347</v>
      </c>
      <c r="K12" s="191"/>
      <c r="L12" s="191"/>
      <c r="M12" s="191"/>
      <c r="N12" s="191"/>
      <c r="P12" s="184"/>
      <c r="Q12" s="184"/>
    </row>
    <row r="13" spans="1:17" ht="40" customHeight="1">
      <c r="B13" s="179" t="str">
        <f t="shared" si="0"/>
        <v/>
      </c>
      <c r="C13" s="179" t="str">
        <f t="shared" si="1"/>
        <v/>
      </c>
      <c r="D13" s="179" t="str">
        <f t="shared" si="2"/>
        <v/>
      </c>
      <c r="E13" s="195" t="s">
        <v>1354</v>
      </c>
      <c r="F13" s="196"/>
      <c r="G13" s="196"/>
      <c r="H13" s="196"/>
      <c r="I13" s="196"/>
      <c r="J13" s="196"/>
      <c r="K13" s="196"/>
      <c r="L13" s="196"/>
      <c r="M13" s="196"/>
      <c r="N13" s="197"/>
      <c r="P13" s="184"/>
      <c r="Q13" s="184"/>
    </row>
    <row r="14" spans="1:17" ht="40" customHeight="1">
      <c r="B14" s="179" t="str">
        <f t="shared" si="0"/>
        <v>（２）</v>
      </c>
      <c r="C14" s="179" t="str">
        <f t="shared" si="1"/>
        <v/>
      </c>
      <c r="D14" s="179" t="str">
        <f t="shared" si="2"/>
        <v/>
      </c>
      <c r="E14" s="189" t="s">
        <v>1355</v>
      </c>
      <c r="F14" s="190" t="s">
        <v>1356</v>
      </c>
      <c r="G14" s="191"/>
      <c r="H14" s="191"/>
      <c r="I14" s="191"/>
      <c r="J14" s="191"/>
      <c r="K14" s="191"/>
      <c r="L14" s="191"/>
      <c r="M14" s="191"/>
      <c r="N14" s="191"/>
      <c r="P14" s="184"/>
      <c r="Q14" s="184"/>
    </row>
    <row r="15" spans="1:17" ht="30" customHeight="1">
      <c r="A15" s="179">
        <v>5</v>
      </c>
      <c r="B15" s="179" t="str">
        <f t="shared" si="0"/>
        <v>（２）</v>
      </c>
      <c r="C15" s="179" t="str">
        <f t="shared" si="1"/>
        <v>（２）ア</v>
      </c>
      <c r="D15" s="179">
        <f t="shared" si="2"/>
        <v>5</v>
      </c>
      <c r="E15" s="189" t="s">
        <v>1342</v>
      </c>
      <c r="F15" s="193" t="s">
        <v>1357</v>
      </c>
      <c r="G15" s="194" t="s">
        <v>1358</v>
      </c>
      <c r="H15" s="194" t="s">
        <v>1359</v>
      </c>
      <c r="I15" s="194" t="s">
        <v>1360</v>
      </c>
      <c r="J15" s="194" t="s">
        <v>1361</v>
      </c>
      <c r="K15" s="194" t="s">
        <v>1362</v>
      </c>
      <c r="L15" s="198"/>
      <c r="M15" s="191"/>
      <c r="N15" s="191"/>
      <c r="P15" s="184"/>
      <c r="Q15" s="184"/>
    </row>
    <row r="16" spans="1:17" ht="30" customHeight="1">
      <c r="A16" s="179">
        <v>6</v>
      </c>
      <c r="B16" s="179" t="str">
        <f t="shared" si="0"/>
        <v>（２）</v>
      </c>
      <c r="C16" s="179" t="str">
        <f t="shared" si="1"/>
        <v>（２）イ</v>
      </c>
      <c r="D16" s="179">
        <f t="shared" si="2"/>
        <v>6</v>
      </c>
      <c r="E16" s="189" t="s">
        <v>1348</v>
      </c>
      <c r="F16" s="193" t="s">
        <v>1363</v>
      </c>
      <c r="G16" s="194" t="s">
        <v>1358</v>
      </c>
      <c r="H16" s="194" t="s">
        <v>1359</v>
      </c>
      <c r="I16" s="194" t="s">
        <v>1360</v>
      </c>
      <c r="J16" s="194" t="s">
        <v>1361</v>
      </c>
      <c r="K16" s="194" t="s">
        <v>1362</v>
      </c>
      <c r="L16" s="198"/>
      <c r="M16" s="191"/>
      <c r="N16" s="191"/>
      <c r="P16" s="184"/>
      <c r="Q16" s="184"/>
    </row>
    <row r="17" spans="1:17" ht="30" customHeight="1">
      <c r="A17" s="179">
        <v>7</v>
      </c>
      <c r="B17" s="179" t="str">
        <f t="shared" si="0"/>
        <v>（２）</v>
      </c>
      <c r="C17" s="179" t="str">
        <f t="shared" si="1"/>
        <v>（２）ウ</v>
      </c>
      <c r="D17" s="179">
        <f t="shared" si="2"/>
        <v>7</v>
      </c>
      <c r="E17" s="189" t="s">
        <v>1351</v>
      </c>
      <c r="F17" s="193" t="s">
        <v>1364</v>
      </c>
      <c r="G17" s="194" t="s">
        <v>1358</v>
      </c>
      <c r="H17" s="194" t="s">
        <v>1359</v>
      </c>
      <c r="I17" s="194" t="s">
        <v>1360</v>
      </c>
      <c r="J17" s="194" t="s">
        <v>1361</v>
      </c>
      <c r="K17" s="194" t="s">
        <v>1362</v>
      </c>
      <c r="L17" s="198"/>
      <c r="M17" s="191"/>
      <c r="N17" s="191"/>
      <c r="P17" s="184"/>
      <c r="Q17" s="184"/>
    </row>
    <row r="18" spans="1:17" ht="30" customHeight="1">
      <c r="A18" s="179">
        <v>8</v>
      </c>
      <c r="B18" s="179" t="str">
        <f t="shared" si="0"/>
        <v>（２）</v>
      </c>
      <c r="C18" s="179" t="str">
        <f t="shared" si="1"/>
        <v>（２）エ</v>
      </c>
      <c r="D18" s="179">
        <f t="shared" si="2"/>
        <v>8</v>
      </c>
      <c r="E18" s="189" t="s">
        <v>1352</v>
      </c>
      <c r="F18" s="193" t="s">
        <v>1126</v>
      </c>
      <c r="G18" s="194" t="s">
        <v>1358</v>
      </c>
      <c r="H18" s="194" t="s">
        <v>1359</v>
      </c>
      <c r="I18" s="194" t="s">
        <v>1360</v>
      </c>
      <c r="J18" s="194" t="s">
        <v>1361</v>
      </c>
      <c r="K18" s="194" t="s">
        <v>1362</v>
      </c>
      <c r="L18" s="198"/>
      <c r="M18" s="191"/>
      <c r="N18" s="191"/>
      <c r="P18" s="184"/>
      <c r="Q18" s="184"/>
    </row>
    <row r="19" spans="1:17" ht="30" customHeight="1">
      <c r="A19" s="179">
        <v>9</v>
      </c>
      <c r="B19" s="179" t="str">
        <f t="shared" si="0"/>
        <v>（２）</v>
      </c>
      <c r="C19" s="179" t="str">
        <f t="shared" si="1"/>
        <v>（２）オ</v>
      </c>
      <c r="D19" s="179">
        <f t="shared" si="2"/>
        <v>9</v>
      </c>
      <c r="E19" s="189" t="s">
        <v>1365</v>
      </c>
      <c r="F19" s="193" t="s">
        <v>1366</v>
      </c>
      <c r="G19" s="194" t="s">
        <v>1358</v>
      </c>
      <c r="H19" s="194" t="s">
        <v>1359</v>
      </c>
      <c r="I19" s="194" t="s">
        <v>1360</v>
      </c>
      <c r="J19" s="194" t="s">
        <v>1361</v>
      </c>
      <c r="K19" s="194" t="s">
        <v>1362</v>
      </c>
      <c r="L19" s="198"/>
      <c r="M19" s="191"/>
      <c r="N19" s="191"/>
      <c r="P19" s="184"/>
      <c r="Q19" s="184"/>
    </row>
    <row r="20" spans="1:17" ht="30" customHeight="1">
      <c r="A20" s="179">
        <v>10</v>
      </c>
      <c r="B20" s="179" t="str">
        <f t="shared" si="0"/>
        <v>（２）</v>
      </c>
      <c r="C20" s="179" t="str">
        <f t="shared" si="1"/>
        <v>（２）カ</v>
      </c>
      <c r="D20" s="179">
        <f t="shared" si="2"/>
        <v>10</v>
      </c>
      <c r="E20" s="189" t="s">
        <v>1367</v>
      </c>
      <c r="F20" s="199" t="s">
        <v>1132</v>
      </c>
      <c r="G20" s="194" t="s">
        <v>1358</v>
      </c>
      <c r="H20" s="194" t="s">
        <v>1359</v>
      </c>
      <c r="I20" s="194" t="s">
        <v>1360</v>
      </c>
      <c r="J20" s="194" t="s">
        <v>1361</v>
      </c>
      <c r="K20" s="194" t="s">
        <v>1362</v>
      </c>
      <c r="L20" s="198"/>
      <c r="M20" s="191"/>
      <c r="N20" s="191"/>
      <c r="P20" s="184"/>
      <c r="Q20" s="184"/>
    </row>
    <row r="21" spans="1:17" ht="30" customHeight="1">
      <c r="A21" s="179">
        <v>11</v>
      </c>
      <c r="B21" s="179" t="str">
        <f t="shared" si="0"/>
        <v>（２）</v>
      </c>
      <c r="C21" s="179" t="str">
        <f t="shared" si="1"/>
        <v>（２）キ</v>
      </c>
      <c r="D21" s="179">
        <f t="shared" si="2"/>
        <v>11</v>
      </c>
      <c r="E21" s="189" t="s">
        <v>1368</v>
      </c>
      <c r="F21" s="193" t="s">
        <v>1369</v>
      </c>
      <c r="G21" s="194" t="s">
        <v>1358</v>
      </c>
      <c r="H21" s="194" t="s">
        <v>1359</v>
      </c>
      <c r="I21" s="194" t="s">
        <v>1360</v>
      </c>
      <c r="J21" s="194" t="s">
        <v>1361</v>
      </c>
      <c r="K21" s="194" t="s">
        <v>1362</v>
      </c>
      <c r="L21" s="198"/>
      <c r="M21" s="191"/>
      <c r="N21" s="191"/>
      <c r="P21" s="184"/>
      <c r="Q21" s="184"/>
    </row>
    <row r="22" spans="1:17" ht="30" customHeight="1">
      <c r="A22" s="179">
        <v>12</v>
      </c>
      <c r="B22" s="179" t="str">
        <f t="shared" si="0"/>
        <v>（２）</v>
      </c>
      <c r="C22" s="179" t="str">
        <f t="shared" si="1"/>
        <v>（２）ク</v>
      </c>
      <c r="D22" s="179">
        <f t="shared" si="2"/>
        <v>12</v>
      </c>
      <c r="E22" s="189" t="s">
        <v>1370</v>
      </c>
      <c r="F22" s="193" t="s">
        <v>1371</v>
      </c>
      <c r="G22" s="194" t="s">
        <v>1358</v>
      </c>
      <c r="H22" s="194" t="s">
        <v>1359</v>
      </c>
      <c r="I22" s="194" t="s">
        <v>1360</v>
      </c>
      <c r="J22" s="194" t="s">
        <v>1361</v>
      </c>
      <c r="K22" s="194" t="s">
        <v>1362</v>
      </c>
      <c r="L22" s="198"/>
      <c r="M22" s="191"/>
      <c r="N22" s="191"/>
      <c r="P22" s="184"/>
      <c r="Q22" s="184"/>
    </row>
    <row r="23" spans="1:17" ht="30" customHeight="1">
      <c r="A23" s="179">
        <v>13</v>
      </c>
      <c r="B23" s="179" t="str">
        <f t="shared" si="0"/>
        <v>（２）</v>
      </c>
      <c r="C23" s="179" t="str">
        <f t="shared" si="1"/>
        <v>（２）ケ</v>
      </c>
      <c r="D23" s="179">
        <f t="shared" si="2"/>
        <v>13</v>
      </c>
      <c r="E23" s="189" t="s">
        <v>1372</v>
      </c>
      <c r="F23" s="193" t="s">
        <v>1108</v>
      </c>
      <c r="G23" s="194" t="s">
        <v>1358</v>
      </c>
      <c r="H23" s="194" t="s">
        <v>1359</v>
      </c>
      <c r="I23" s="194" t="s">
        <v>1360</v>
      </c>
      <c r="J23" s="194" t="s">
        <v>1361</v>
      </c>
      <c r="K23" s="194" t="s">
        <v>1362</v>
      </c>
      <c r="L23" s="198"/>
      <c r="M23" s="191"/>
      <c r="N23" s="191"/>
      <c r="P23" s="184"/>
      <c r="Q23" s="184"/>
    </row>
    <row r="24" spans="1:17" ht="30" customHeight="1">
      <c r="A24" s="179">
        <v>14</v>
      </c>
      <c r="B24" s="179" t="str">
        <f t="shared" si="0"/>
        <v>（２）</v>
      </c>
      <c r="C24" s="179" t="str">
        <f t="shared" si="1"/>
        <v>（２）コ</v>
      </c>
      <c r="D24" s="179">
        <f t="shared" si="2"/>
        <v>14</v>
      </c>
      <c r="E24" s="189" t="s">
        <v>1373</v>
      </c>
      <c r="F24" s="193" t="s">
        <v>1374</v>
      </c>
      <c r="G24" s="194" t="s">
        <v>1358</v>
      </c>
      <c r="H24" s="194" t="s">
        <v>1359</v>
      </c>
      <c r="I24" s="194" t="s">
        <v>1360</v>
      </c>
      <c r="J24" s="194" t="s">
        <v>1361</v>
      </c>
      <c r="K24" s="194" t="s">
        <v>1362</v>
      </c>
      <c r="L24" s="198"/>
      <c r="M24" s="191"/>
      <c r="N24" s="191"/>
      <c r="P24" s="184"/>
      <c r="Q24" s="184"/>
    </row>
    <row r="25" spans="1:17" ht="30" customHeight="1">
      <c r="A25" s="179">
        <v>15</v>
      </c>
      <c r="B25" s="179" t="str">
        <f t="shared" si="0"/>
        <v>（２）</v>
      </c>
      <c r="C25" s="179" t="str">
        <f t="shared" si="1"/>
        <v>（２）サ</v>
      </c>
      <c r="D25" s="179">
        <f t="shared" si="2"/>
        <v>15</v>
      </c>
      <c r="E25" s="189" t="s">
        <v>1375</v>
      </c>
      <c r="F25" s="193" t="s">
        <v>1376</v>
      </c>
      <c r="G25" s="194" t="s">
        <v>1358</v>
      </c>
      <c r="H25" s="194" t="s">
        <v>1359</v>
      </c>
      <c r="I25" s="194" t="s">
        <v>1360</v>
      </c>
      <c r="J25" s="194" t="s">
        <v>1361</v>
      </c>
      <c r="K25" s="194" t="s">
        <v>1362</v>
      </c>
      <c r="L25" s="198"/>
      <c r="M25" s="191"/>
      <c r="N25" s="191"/>
      <c r="P25" s="184"/>
      <c r="Q25" s="184"/>
    </row>
    <row r="26" spans="1:17" ht="30" customHeight="1">
      <c r="A26" s="179">
        <v>16</v>
      </c>
      <c r="B26" s="179" t="str">
        <f t="shared" si="0"/>
        <v>（２）</v>
      </c>
      <c r="C26" s="179" t="str">
        <f t="shared" si="1"/>
        <v>（２）シ</v>
      </c>
      <c r="D26" s="179">
        <f t="shared" si="2"/>
        <v>16</v>
      </c>
      <c r="E26" s="189" t="s">
        <v>1377</v>
      </c>
      <c r="F26" s="193" t="s">
        <v>1378</v>
      </c>
      <c r="G26" s="194" t="s">
        <v>1358</v>
      </c>
      <c r="H26" s="194" t="s">
        <v>1359</v>
      </c>
      <c r="I26" s="194" t="s">
        <v>1360</v>
      </c>
      <c r="J26" s="194" t="s">
        <v>1361</v>
      </c>
      <c r="K26" s="194" t="s">
        <v>1362</v>
      </c>
      <c r="L26" s="198"/>
      <c r="M26" s="191"/>
      <c r="N26" s="191"/>
      <c r="P26" s="184"/>
      <c r="Q26" s="184"/>
    </row>
    <row r="27" spans="1:17" ht="30" customHeight="1">
      <c r="A27" s="179">
        <v>17</v>
      </c>
      <c r="B27" s="179" t="str">
        <f t="shared" si="0"/>
        <v>（２）</v>
      </c>
      <c r="C27" s="179" t="str">
        <f t="shared" si="1"/>
        <v>（２）ス</v>
      </c>
      <c r="D27" s="179">
        <f t="shared" si="2"/>
        <v>17</v>
      </c>
      <c r="E27" s="189" t="s">
        <v>1379</v>
      </c>
      <c r="F27" s="193" t="s">
        <v>1095</v>
      </c>
      <c r="G27" s="194" t="s">
        <v>1358</v>
      </c>
      <c r="H27" s="194" t="s">
        <v>1359</v>
      </c>
      <c r="I27" s="194" t="s">
        <v>1360</v>
      </c>
      <c r="J27" s="194" t="s">
        <v>1361</v>
      </c>
      <c r="K27" s="194" t="s">
        <v>1362</v>
      </c>
      <c r="L27" s="198"/>
      <c r="M27" s="191"/>
      <c r="N27" s="191"/>
      <c r="P27" s="184"/>
      <c r="Q27" s="184"/>
    </row>
    <row r="28" spans="1:17" ht="30" customHeight="1">
      <c r="A28" s="179">
        <v>18</v>
      </c>
      <c r="B28" s="179" t="str">
        <f t="shared" si="0"/>
        <v>（２）</v>
      </c>
      <c r="C28" s="179" t="str">
        <f t="shared" si="1"/>
        <v>（２）セ</v>
      </c>
      <c r="D28" s="179">
        <f t="shared" si="2"/>
        <v>18</v>
      </c>
      <c r="E28" s="189" t="s">
        <v>1380</v>
      </c>
      <c r="F28" s="193" t="s">
        <v>1114</v>
      </c>
      <c r="G28" s="194" t="s">
        <v>1358</v>
      </c>
      <c r="H28" s="194" t="s">
        <v>1359</v>
      </c>
      <c r="I28" s="194" t="s">
        <v>1360</v>
      </c>
      <c r="J28" s="194" t="s">
        <v>1361</v>
      </c>
      <c r="K28" s="194" t="s">
        <v>1362</v>
      </c>
      <c r="L28" s="198"/>
      <c r="M28" s="191"/>
      <c r="N28" s="191"/>
      <c r="P28" s="184"/>
      <c r="Q28" s="184"/>
    </row>
    <row r="29" spans="1:17" ht="30" customHeight="1">
      <c r="A29" s="179">
        <v>19</v>
      </c>
      <c r="B29" s="179" t="str">
        <f t="shared" si="0"/>
        <v>（２）</v>
      </c>
      <c r="C29" s="179" t="str">
        <f t="shared" si="1"/>
        <v>（２）ソ</v>
      </c>
      <c r="D29" s="179">
        <f t="shared" si="2"/>
        <v>19</v>
      </c>
      <c r="E29" s="189" t="s">
        <v>1381</v>
      </c>
      <c r="F29" s="193" t="s">
        <v>1382</v>
      </c>
      <c r="G29" s="194" t="s">
        <v>1358</v>
      </c>
      <c r="H29" s="194" t="s">
        <v>1359</v>
      </c>
      <c r="I29" s="194" t="s">
        <v>1360</v>
      </c>
      <c r="J29" s="194" t="s">
        <v>1361</v>
      </c>
      <c r="K29" s="194" t="s">
        <v>1362</v>
      </c>
      <c r="L29" s="198"/>
      <c r="M29" s="191"/>
      <c r="N29" s="191"/>
      <c r="P29" s="184"/>
      <c r="Q29" s="184"/>
    </row>
    <row r="30" spans="1:17" ht="30" customHeight="1">
      <c r="A30" s="179">
        <v>20</v>
      </c>
      <c r="B30" s="179" t="str">
        <f t="shared" si="0"/>
        <v>（２）</v>
      </c>
      <c r="C30" s="179" t="str">
        <f t="shared" si="1"/>
        <v>（２）タ</v>
      </c>
      <c r="D30" s="179">
        <f t="shared" si="2"/>
        <v>20</v>
      </c>
      <c r="E30" s="189" t="s">
        <v>1383</v>
      </c>
      <c r="F30" s="193" t="s">
        <v>1100</v>
      </c>
      <c r="G30" s="194" t="s">
        <v>1358</v>
      </c>
      <c r="H30" s="194" t="s">
        <v>1359</v>
      </c>
      <c r="I30" s="194" t="s">
        <v>1360</v>
      </c>
      <c r="J30" s="194" t="s">
        <v>1361</v>
      </c>
      <c r="K30" s="194" t="s">
        <v>1362</v>
      </c>
      <c r="L30" s="198"/>
      <c r="M30" s="191"/>
      <c r="N30" s="191"/>
      <c r="P30" s="184"/>
      <c r="Q30" s="184"/>
    </row>
    <row r="31" spans="1:17" ht="30" customHeight="1">
      <c r="A31" s="179">
        <v>21</v>
      </c>
      <c r="B31" s="179" t="str">
        <f t="shared" si="0"/>
        <v>（２）</v>
      </c>
      <c r="C31" s="179" t="str">
        <f t="shared" si="1"/>
        <v>（２）チ</v>
      </c>
      <c r="D31" s="179">
        <f t="shared" si="2"/>
        <v>21</v>
      </c>
      <c r="E31" s="189" t="s">
        <v>1384</v>
      </c>
      <c r="F31" s="193" t="s">
        <v>1385</v>
      </c>
      <c r="G31" s="194" t="s">
        <v>1358</v>
      </c>
      <c r="H31" s="194" t="s">
        <v>1359</v>
      </c>
      <c r="I31" s="194" t="s">
        <v>1360</v>
      </c>
      <c r="J31" s="194" t="s">
        <v>1361</v>
      </c>
      <c r="K31" s="194" t="s">
        <v>1362</v>
      </c>
      <c r="L31" s="198"/>
      <c r="M31" s="191"/>
      <c r="N31" s="191"/>
      <c r="P31" s="184"/>
      <c r="Q31" s="184"/>
    </row>
    <row r="32" spans="1:17" ht="30" customHeight="1">
      <c r="A32" s="179">
        <v>22</v>
      </c>
      <c r="B32" s="179" t="str">
        <f t="shared" si="0"/>
        <v>（２）</v>
      </c>
      <c r="C32" s="179" t="str">
        <f t="shared" si="1"/>
        <v>（２）ツ</v>
      </c>
      <c r="D32" s="179">
        <f t="shared" si="2"/>
        <v>22</v>
      </c>
      <c r="E32" s="189" t="s">
        <v>1386</v>
      </c>
      <c r="F32" s="193" t="s">
        <v>1387</v>
      </c>
      <c r="G32" s="194" t="s">
        <v>1358</v>
      </c>
      <c r="H32" s="194" t="s">
        <v>1359</v>
      </c>
      <c r="I32" s="194" t="s">
        <v>1360</v>
      </c>
      <c r="J32" s="194" t="s">
        <v>1361</v>
      </c>
      <c r="K32" s="194" t="s">
        <v>1362</v>
      </c>
      <c r="L32" s="198"/>
      <c r="M32" s="191"/>
      <c r="N32" s="191"/>
      <c r="P32" s="184"/>
      <c r="Q32" s="184"/>
    </row>
    <row r="33" spans="1:17" ht="30" customHeight="1">
      <c r="A33" s="179">
        <v>23</v>
      </c>
      <c r="B33" s="179" t="str">
        <f t="shared" si="0"/>
        <v>（２）</v>
      </c>
      <c r="C33" s="179" t="str">
        <f t="shared" si="1"/>
        <v>（２）テ</v>
      </c>
      <c r="D33" s="179">
        <f t="shared" si="2"/>
        <v>23</v>
      </c>
      <c r="E33" s="189" t="s">
        <v>1388</v>
      </c>
      <c r="F33" s="193" t="s">
        <v>1389</v>
      </c>
      <c r="G33" s="194" t="s">
        <v>1358</v>
      </c>
      <c r="H33" s="194" t="s">
        <v>1359</v>
      </c>
      <c r="I33" s="194" t="s">
        <v>1360</v>
      </c>
      <c r="J33" s="194" t="s">
        <v>1361</v>
      </c>
      <c r="K33" s="194" t="s">
        <v>1362</v>
      </c>
      <c r="L33" s="198"/>
      <c r="M33" s="191"/>
      <c r="N33" s="191"/>
      <c r="P33" s="184"/>
      <c r="Q33" s="184"/>
    </row>
    <row r="34" spans="1:17" ht="30" customHeight="1">
      <c r="A34" s="179">
        <v>24</v>
      </c>
      <c r="B34" s="179" t="str">
        <f t="shared" si="0"/>
        <v>（２）</v>
      </c>
      <c r="C34" s="179" t="str">
        <f t="shared" si="1"/>
        <v>（２）ト</v>
      </c>
      <c r="D34" s="179">
        <f t="shared" si="2"/>
        <v>24</v>
      </c>
      <c r="E34" s="189" t="s">
        <v>1390</v>
      </c>
      <c r="F34" s="193" t="s">
        <v>1391</v>
      </c>
      <c r="G34" s="194" t="s">
        <v>1358</v>
      </c>
      <c r="H34" s="194" t="s">
        <v>1359</v>
      </c>
      <c r="I34" s="194" t="s">
        <v>1360</v>
      </c>
      <c r="J34" s="194" t="s">
        <v>1361</v>
      </c>
      <c r="K34" s="194" t="s">
        <v>1362</v>
      </c>
      <c r="L34" s="198"/>
      <c r="M34" s="191"/>
      <c r="N34" s="191"/>
      <c r="P34" s="184"/>
      <c r="Q34" s="184"/>
    </row>
    <row r="35" spans="1:17" ht="30" customHeight="1">
      <c r="A35" s="179">
        <v>25</v>
      </c>
      <c r="B35" s="179" t="str">
        <f t="shared" si="0"/>
        <v>（２）</v>
      </c>
      <c r="C35" s="179" t="str">
        <f t="shared" si="1"/>
        <v>（２）ナ</v>
      </c>
      <c r="D35" s="179">
        <f t="shared" si="2"/>
        <v>25</v>
      </c>
      <c r="E35" s="189" t="s">
        <v>1392</v>
      </c>
      <c r="F35" s="193" t="s">
        <v>1393</v>
      </c>
      <c r="G35" s="194" t="s">
        <v>1358</v>
      </c>
      <c r="H35" s="194" t="s">
        <v>1359</v>
      </c>
      <c r="I35" s="194" t="s">
        <v>1360</v>
      </c>
      <c r="J35" s="194" t="s">
        <v>1361</v>
      </c>
      <c r="K35" s="194" t="s">
        <v>1362</v>
      </c>
      <c r="L35" s="198"/>
      <c r="M35" s="191"/>
      <c r="N35" s="191"/>
      <c r="P35" s="184"/>
      <c r="Q35" s="184"/>
    </row>
    <row r="36" spans="1:17" ht="30" customHeight="1">
      <c r="A36" s="179">
        <v>26</v>
      </c>
      <c r="B36" s="179" t="str">
        <f t="shared" si="0"/>
        <v>（２）</v>
      </c>
      <c r="C36" s="179" t="str">
        <f t="shared" si="1"/>
        <v>（２）ニ</v>
      </c>
      <c r="D36" s="179">
        <f t="shared" si="2"/>
        <v>26</v>
      </c>
      <c r="E36" s="189" t="s">
        <v>1394</v>
      </c>
      <c r="F36" s="193" t="s">
        <v>1395</v>
      </c>
      <c r="G36" s="194" t="s">
        <v>1358</v>
      </c>
      <c r="H36" s="194" t="s">
        <v>1359</v>
      </c>
      <c r="I36" s="194" t="s">
        <v>1360</v>
      </c>
      <c r="J36" s="194" t="s">
        <v>1361</v>
      </c>
      <c r="K36" s="194" t="s">
        <v>1362</v>
      </c>
      <c r="L36" s="198"/>
      <c r="M36" s="191"/>
      <c r="N36" s="191"/>
      <c r="P36" s="184"/>
      <c r="Q36" s="184"/>
    </row>
    <row r="37" spans="1:17" ht="30" customHeight="1">
      <c r="A37" s="179">
        <v>27</v>
      </c>
      <c r="B37" s="179" t="str">
        <f t="shared" si="0"/>
        <v>（２）</v>
      </c>
      <c r="C37" s="179" t="str">
        <f t="shared" si="1"/>
        <v>（２）ヌ</v>
      </c>
      <c r="D37" s="179">
        <f t="shared" si="2"/>
        <v>27</v>
      </c>
      <c r="E37" s="189" t="s">
        <v>1396</v>
      </c>
      <c r="F37" s="193" t="s">
        <v>1397</v>
      </c>
      <c r="G37" s="194" t="s">
        <v>1358</v>
      </c>
      <c r="H37" s="194" t="s">
        <v>1359</v>
      </c>
      <c r="I37" s="194" t="s">
        <v>1360</v>
      </c>
      <c r="J37" s="194" t="s">
        <v>1361</v>
      </c>
      <c r="K37" s="194" t="s">
        <v>1362</v>
      </c>
      <c r="L37" s="198"/>
      <c r="M37" s="191"/>
      <c r="N37" s="191"/>
      <c r="P37" s="184"/>
      <c r="Q37" s="184"/>
    </row>
    <row r="38" spans="1:17" ht="30" customHeight="1">
      <c r="A38" s="179">
        <v>28</v>
      </c>
      <c r="B38" s="179" t="str">
        <f t="shared" si="0"/>
        <v>（２）</v>
      </c>
      <c r="C38" s="179" t="str">
        <f t="shared" si="1"/>
        <v>（２）ネ</v>
      </c>
      <c r="D38" s="179">
        <f t="shared" si="2"/>
        <v>28</v>
      </c>
      <c r="E38" s="189" t="s">
        <v>1398</v>
      </c>
      <c r="F38" s="193" t="s">
        <v>1399</v>
      </c>
      <c r="G38" s="194" t="s">
        <v>1358</v>
      </c>
      <c r="H38" s="194" t="s">
        <v>1359</v>
      </c>
      <c r="I38" s="194" t="s">
        <v>1360</v>
      </c>
      <c r="J38" s="194" t="s">
        <v>1361</v>
      </c>
      <c r="K38" s="194" t="s">
        <v>1362</v>
      </c>
      <c r="L38" s="198"/>
      <c r="M38" s="191"/>
      <c r="N38" s="191"/>
      <c r="P38" s="184"/>
      <c r="Q38" s="184"/>
    </row>
    <row r="39" spans="1:17" ht="30" customHeight="1">
      <c r="B39" s="179" t="str">
        <f t="shared" si="0"/>
        <v/>
      </c>
      <c r="C39" s="179" t="str">
        <f t="shared" si="1"/>
        <v/>
      </c>
      <c r="D39" s="179" t="str">
        <f t="shared" si="2"/>
        <v/>
      </c>
      <c r="E39" s="243" t="s">
        <v>1400</v>
      </c>
      <c r="F39" s="244"/>
      <c r="G39" s="244"/>
      <c r="H39" s="244"/>
      <c r="I39" s="244"/>
      <c r="J39" s="244"/>
      <c r="K39" s="244"/>
      <c r="L39" s="244"/>
      <c r="M39" s="244"/>
      <c r="N39" s="245"/>
      <c r="P39" s="184"/>
      <c r="Q39" s="184"/>
    </row>
    <row r="40" spans="1:17" ht="30" customHeight="1">
      <c r="A40" s="179">
        <v>29</v>
      </c>
      <c r="B40" s="179" t="str">
        <f t="shared" si="0"/>
        <v/>
      </c>
      <c r="C40" s="179" t="str">
        <f t="shared" si="1"/>
        <v>（３）</v>
      </c>
      <c r="D40" s="179">
        <f t="shared" si="2"/>
        <v>29</v>
      </c>
      <c r="E40" s="189" t="s">
        <v>1401</v>
      </c>
      <c r="F40" s="193" t="s">
        <v>1290</v>
      </c>
      <c r="G40" s="194" t="s">
        <v>1402</v>
      </c>
      <c r="H40" s="194" t="s">
        <v>1403</v>
      </c>
      <c r="I40" s="194" t="s">
        <v>1404</v>
      </c>
      <c r="J40" s="194" t="s">
        <v>1405</v>
      </c>
      <c r="K40" s="194" t="s">
        <v>1406</v>
      </c>
      <c r="L40" s="191"/>
      <c r="M40" s="191"/>
      <c r="N40" s="191"/>
      <c r="P40" s="184"/>
      <c r="Q40" s="184"/>
    </row>
    <row r="41" spans="1:17" ht="30" customHeight="1">
      <c r="A41" s="179">
        <v>30</v>
      </c>
      <c r="B41" s="179" t="str">
        <f t="shared" si="0"/>
        <v/>
      </c>
      <c r="C41" s="179" t="str">
        <f t="shared" si="1"/>
        <v>（４）</v>
      </c>
      <c r="D41" s="179">
        <f t="shared" si="2"/>
        <v>30</v>
      </c>
      <c r="E41" s="189" t="s">
        <v>1407</v>
      </c>
      <c r="F41" s="200" t="s">
        <v>1291</v>
      </c>
      <c r="G41" s="194" t="s">
        <v>1402</v>
      </c>
      <c r="H41" s="194" t="s">
        <v>1403</v>
      </c>
      <c r="I41" s="194" t="s">
        <v>1404</v>
      </c>
      <c r="J41" s="194" t="s">
        <v>1405</v>
      </c>
      <c r="K41" s="194" t="s">
        <v>1406</v>
      </c>
      <c r="L41" s="191"/>
      <c r="M41" s="191"/>
      <c r="N41" s="191"/>
      <c r="P41" s="184"/>
      <c r="Q41" s="184"/>
    </row>
    <row r="42" spans="1:17" ht="30" customHeight="1">
      <c r="A42" s="179">
        <v>31</v>
      </c>
      <c r="B42" s="179" t="str">
        <f t="shared" si="0"/>
        <v/>
      </c>
      <c r="C42" s="179" t="str">
        <f t="shared" si="1"/>
        <v>（５）</v>
      </c>
      <c r="D42" s="179">
        <f t="shared" si="2"/>
        <v>31</v>
      </c>
      <c r="E42" s="189" t="s">
        <v>1408</v>
      </c>
      <c r="F42" s="193" t="s">
        <v>1292</v>
      </c>
      <c r="G42" s="194" t="s">
        <v>1402</v>
      </c>
      <c r="H42" s="194" t="s">
        <v>1403</v>
      </c>
      <c r="I42" s="194" t="s">
        <v>1404</v>
      </c>
      <c r="J42" s="194" t="s">
        <v>1405</v>
      </c>
      <c r="K42" s="194" t="s">
        <v>1406</v>
      </c>
      <c r="L42" s="191"/>
      <c r="M42" s="191"/>
      <c r="N42" s="191"/>
      <c r="P42" s="184"/>
      <c r="Q42" s="184"/>
    </row>
    <row r="43" spans="1:17" ht="33" customHeight="1">
      <c r="A43" s="179">
        <v>32</v>
      </c>
      <c r="B43" s="179" t="str">
        <f t="shared" si="0"/>
        <v/>
      </c>
      <c r="C43" s="179" t="str">
        <f t="shared" si="1"/>
        <v>（６）</v>
      </c>
      <c r="D43" s="179">
        <f t="shared" si="2"/>
        <v>32</v>
      </c>
      <c r="E43" s="189" t="s">
        <v>1409</v>
      </c>
      <c r="F43" s="193" t="s">
        <v>1293</v>
      </c>
      <c r="G43" s="194" t="s">
        <v>1402</v>
      </c>
      <c r="H43" s="194" t="s">
        <v>1403</v>
      </c>
      <c r="I43" s="194" t="s">
        <v>1404</v>
      </c>
      <c r="J43" s="194" t="s">
        <v>1405</v>
      </c>
      <c r="K43" s="194" t="s">
        <v>1406</v>
      </c>
      <c r="L43" s="191"/>
      <c r="M43" s="191"/>
      <c r="N43" s="191"/>
      <c r="P43" s="184"/>
      <c r="Q43" s="184"/>
    </row>
    <row r="44" spans="1:17" ht="30" customHeight="1">
      <c r="A44" s="179">
        <v>33</v>
      </c>
      <c r="B44" s="179" t="str">
        <f t="shared" si="0"/>
        <v/>
      </c>
      <c r="C44" s="179" t="str">
        <f t="shared" si="1"/>
        <v>（７）</v>
      </c>
      <c r="D44" s="179">
        <f t="shared" si="2"/>
        <v>33</v>
      </c>
      <c r="E44" s="189" t="s">
        <v>1410</v>
      </c>
      <c r="F44" s="193" t="s">
        <v>1294</v>
      </c>
      <c r="G44" s="194" t="s">
        <v>1402</v>
      </c>
      <c r="H44" s="194" t="s">
        <v>1403</v>
      </c>
      <c r="I44" s="194" t="s">
        <v>1404</v>
      </c>
      <c r="J44" s="194" t="s">
        <v>1405</v>
      </c>
      <c r="K44" s="194" t="s">
        <v>1406</v>
      </c>
      <c r="L44" s="191"/>
      <c r="M44" s="191"/>
      <c r="N44" s="191"/>
      <c r="P44" s="184"/>
      <c r="Q44" s="184"/>
    </row>
    <row r="45" spans="1:17" ht="30" customHeight="1">
      <c r="A45" s="179">
        <v>34</v>
      </c>
      <c r="B45" s="179" t="str">
        <f t="shared" si="0"/>
        <v/>
      </c>
      <c r="C45" s="179" t="str">
        <f t="shared" si="1"/>
        <v>（８）</v>
      </c>
      <c r="D45" s="179">
        <f t="shared" si="2"/>
        <v>34</v>
      </c>
      <c r="E45" s="189" t="s">
        <v>1411</v>
      </c>
      <c r="F45" s="193" t="s">
        <v>1295</v>
      </c>
      <c r="G45" s="194" t="s">
        <v>1402</v>
      </c>
      <c r="H45" s="194" t="s">
        <v>1403</v>
      </c>
      <c r="I45" s="194" t="s">
        <v>1404</v>
      </c>
      <c r="J45" s="194" t="s">
        <v>1405</v>
      </c>
      <c r="K45" s="194" t="s">
        <v>1406</v>
      </c>
      <c r="L45" s="191"/>
      <c r="M45" s="191"/>
      <c r="N45" s="191"/>
      <c r="P45" s="184"/>
      <c r="Q45" s="184"/>
    </row>
    <row r="46" spans="1:17" ht="30" customHeight="1">
      <c r="A46" s="179">
        <v>35</v>
      </c>
      <c r="B46" s="179" t="str">
        <f t="shared" si="0"/>
        <v/>
      </c>
      <c r="C46" s="179" t="str">
        <f t="shared" si="1"/>
        <v>（９）</v>
      </c>
      <c r="D46" s="179">
        <f t="shared" si="2"/>
        <v>35</v>
      </c>
      <c r="E46" s="189" t="s">
        <v>1412</v>
      </c>
      <c r="F46" s="193" t="s">
        <v>1296</v>
      </c>
      <c r="G46" s="194" t="s">
        <v>1402</v>
      </c>
      <c r="H46" s="194" t="s">
        <v>1403</v>
      </c>
      <c r="I46" s="194" t="s">
        <v>1404</v>
      </c>
      <c r="J46" s="194" t="s">
        <v>1405</v>
      </c>
      <c r="K46" s="194" t="s">
        <v>1406</v>
      </c>
      <c r="L46" s="191"/>
      <c r="M46" s="191"/>
      <c r="N46" s="191"/>
      <c r="P46" s="184"/>
      <c r="Q46" s="184"/>
    </row>
    <row r="47" spans="1:17" ht="30" customHeight="1">
      <c r="A47" s="179">
        <v>36</v>
      </c>
      <c r="B47" s="179" t="str">
        <f t="shared" si="0"/>
        <v/>
      </c>
      <c r="C47" s="179" t="str">
        <f t="shared" si="1"/>
        <v>（１０）</v>
      </c>
      <c r="D47" s="179">
        <f t="shared" si="2"/>
        <v>36</v>
      </c>
      <c r="E47" s="189" t="s">
        <v>1413</v>
      </c>
      <c r="F47" s="193" t="s">
        <v>1297</v>
      </c>
      <c r="G47" s="194" t="s">
        <v>1402</v>
      </c>
      <c r="H47" s="194" t="s">
        <v>1403</v>
      </c>
      <c r="I47" s="194" t="s">
        <v>1404</v>
      </c>
      <c r="J47" s="194" t="s">
        <v>1405</v>
      </c>
      <c r="K47" s="194" t="s">
        <v>1406</v>
      </c>
      <c r="L47" s="191"/>
      <c r="M47" s="191"/>
      <c r="N47" s="191"/>
      <c r="P47" s="184"/>
      <c r="Q47" s="184"/>
    </row>
    <row r="48" spans="1:17" ht="30" customHeight="1">
      <c r="A48" s="179">
        <v>37</v>
      </c>
      <c r="B48" s="179" t="str">
        <f t="shared" si="0"/>
        <v/>
      </c>
      <c r="C48" s="179" t="str">
        <f t="shared" si="1"/>
        <v>（１１）</v>
      </c>
      <c r="D48" s="179">
        <f t="shared" si="2"/>
        <v>37</v>
      </c>
      <c r="E48" s="189" t="s">
        <v>1414</v>
      </c>
      <c r="F48" s="193" t="s">
        <v>1298</v>
      </c>
      <c r="G48" s="194" t="s">
        <v>1402</v>
      </c>
      <c r="H48" s="194" t="s">
        <v>1403</v>
      </c>
      <c r="I48" s="194" t="s">
        <v>1404</v>
      </c>
      <c r="J48" s="194" t="s">
        <v>1405</v>
      </c>
      <c r="K48" s="194" t="s">
        <v>1406</v>
      </c>
      <c r="L48" s="191"/>
      <c r="M48" s="191"/>
      <c r="N48" s="191"/>
      <c r="P48" s="184"/>
      <c r="Q48" s="184"/>
    </row>
    <row r="49" spans="1:17" ht="30" customHeight="1">
      <c r="A49" s="179">
        <v>38</v>
      </c>
      <c r="B49" s="179" t="str">
        <f t="shared" si="0"/>
        <v/>
      </c>
      <c r="C49" s="179" t="str">
        <f t="shared" si="1"/>
        <v>（１２）</v>
      </c>
      <c r="D49" s="179">
        <f t="shared" si="2"/>
        <v>38</v>
      </c>
      <c r="E49" s="189" t="s">
        <v>1415</v>
      </c>
      <c r="F49" s="193" t="s">
        <v>1299</v>
      </c>
      <c r="G49" s="194" t="s">
        <v>1402</v>
      </c>
      <c r="H49" s="194" t="s">
        <v>1403</v>
      </c>
      <c r="I49" s="194" t="s">
        <v>1404</v>
      </c>
      <c r="J49" s="194" t="s">
        <v>1405</v>
      </c>
      <c r="K49" s="194" t="s">
        <v>1406</v>
      </c>
      <c r="L49" s="191"/>
      <c r="M49" s="191"/>
      <c r="N49" s="191"/>
      <c r="P49" s="184"/>
      <c r="Q49" s="184"/>
    </row>
    <row r="50" spans="1:17" ht="30" customHeight="1">
      <c r="A50" s="179">
        <v>39</v>
      </c>
      <c r="B50" s="179" t="str">
        <f t="shared" si="0"/>
        <v/>
      </c>
      <c r="C50" s="179" t="str">
        <f t="shared" si="1"/>
        <v>（１３）</v>
      </c>
      <c r="D50" s="179">
        <f t="shared" si="2"/>
        <v>39</v>
      </c>
      <c r="E50" s="189" t="s">
        <v>1416</v>
      </c>
      <c r="F50" s="193" t="s">
        <v>1300</v>
      </c>
      <c r="G50" s="194" t="s">
        <v>1402</v>
      </c>
      <c r="H50" s="194" t="s">
        <v>1403</v>
      </c>
      <c r="I50" s="194" t="s">
        <v>1404</v>
      </c>
      <c r="J50" s="194" t="s">
        <v>1405</v>
      </c>
      <c r="K50" s="194" t="s">
        <v>1406</v>
      </c>
      <c r="L50" s="191"/>
      <c r="M50" s="191"/>
      <c r="N50" s="191"/>
      <c r="P50" s="184"/>
      <c r="Q50" s="184"/>
    </row>
    <row r="51" spans="1:17" ht="30" customHeight="1">
      <c r="A51" s="179">
        <v>40</v>
      </c>
      <c r="B51" s="179" t="str">
        <f t="shared" si="0"/>
        <v/>
      </c>
      <c r="C51" s="179" t="str">
        <f t="shared" si="1"/>
        <v>（１４）</v>
      </c>
      <c r="D51" s="179">
        <f t="shared" si="2"/>
        <v>40</v>
      </c>
      <c r="E51" s="189" t="s">
        <v>1417</v>
      </c>
      <c r="F51" s="193" t="s">
        <v>1301</v>
      </c>
      <c r="G51" s="194" t="s">
        <v>1402</v>
      </c>
      <c r="H51" s="194" t="s">
        <v>1403</v>
      </c>
      <c r="I51" s="194" t="s">
        <v>1404</v>
      </c>
      <c r="J51" s="194" t="s">
        <v>1405</v>
      </c>
      <c r="K51" s="194" t="s">
        <v>1406</v>
      </c>
      <c r="L51" s="191"/>
      <c r="M51" s="191"/>
      <c r="N51" s="191"/>
      <c r="P51" s="184"/>
      <c r="Q51" s="184"/>
    </row>
    <row r="52" spans="1:17" ht="30" customHeight="1">
      <c r="A52" s="179">
        <v>41</v>
      </c>
      <c r="B52" s="179" t="str">
        <f t="shared" si="0"/>
        <v/>
      </c>
      <c r="C52" s="179" t="str">
        <f t="shared" si="1"/>
        <v>（１５）</v>
      </c>
      <c r="D52" s="179">
        <f t="shared" si="2"/>
        <v>41</v>
      </c>
      <c r="E52" s="189" t="s">
        <v>1418</v>
      </c>
      <c r="F52" s="201" t="s">
        <v>1302</v>
      </c>
      <c r="G52" s="194" t="s">
        <v>1402</v>
      </c>
      <c r="H52" s="194" t="s">
        <v>1403</v>
      </c>
      <c r="I52" s="194" t="s">
        <v>1404</v>
      </c>
      <c r="J52" s="194" t="s">
        <v>1405</v>
      </c>
      <c r="K52" s="194" t="s">
        <v>1406</v>
      </c>
      <c r="L52" s="191"/>
      <c r="M52" s="191"/>
      <c r="N52" s="191"/>
      <c r="P52" s="184"/>
      <c r="Q52" s="184"/>
    </row>
    <row r="53" spans="1:17" ht="30" customHeight="1">
      <c r="A53" s="179">
        <v>42</v>
      </c>
      <c r="B53" s="179" t="str">
        <f t="shared" si="0"/>
        <v/>
      </c>
      <c r="C53" s="179" t="str">
        <f t="shared" si="1"/>
        <v>（１６）</v>
      </c>
      <c r="D53" s="179">
        <f t="shared" si="2"/>
        <v>42</v>
      </c>
      <c r="E53" s="189" t="s">
        <v>1419</v>
      </c>
      <c r="F53" s="201" t="s">
        <v>1303</v>
      </c>
      <c r="G53" s="194" t="s">
        <v>1402</v>
      </c>
      <c r="H53" s="194" t="s">
        <v>1403</v>
      </c>
      <c r="I53" s="194" t="s">
        <v>1404</v>
      </c>
      <c r="J53" s="194" t="s">
        <v>1405</v>
      </c>
      <c r="K53" s="194" t="s">
        <v>1406</v>
      </c>
      <c r="L53" s="191"/>
      <c r="M53" s="191"/>
      <c r="N53" s="191"/>
      <c r="P53" s="184"/>
      <c r="Q53" s="184"/>
    </row>
    <row r="54" spans="1:17" ht="30" customHeight="1">
      <c r="A54" s="179">
        <v>43</v>
      </c>
      <c r="B54" s="179" t="str">
        <f t="shared" si="0"/>
        <v/>
      </c>
      <c r="C54" s="179" t="str">
        <f t="shared" si="1"/>
        <v>（１７）</v>
      </c>
      <c r="D54" s="179">
        <f t="shared" si="2"/>
        <v>43</v>
      </c>
      <c r="E54" s="189" t="s">
        <v>1420</v>
      </c>
      <c r="F54" s="201" t="s">
        <v>1304</v>
      </c>
      <c r="G54" s="194" t="s">
        <v>1402</v>
      </c>
      <c r="H54" s="194" t="s">
        <v>1403</v>
      </c>
      <c r="I54" s="194" t="s">
        <v>1404</v>
      </c>
      <c r="J54" s="194" t="s">
        <v>1405</v>
      </c>
      <c r="K54" s="194" t="s">
        <v>1406</v>
      </c>
      <c r="L54" s="191"/>
      <c r="M54" s="191"/>
      <c r="N54" s="191"/>
      <c r="P54" s="184"/>
      <c r="Q54" s="184"/>
    </row>
    <row r="55" spans="1:17" ht="30" customHeight="1">
      <c r="A55" s="179">
        <v>44</v>
      </c>
      <c r="B55" s="179" t="str">
        <f t="shared" si="0"/>
        <v/>
      </c>
      <c r="C55" s="179" t="str">
        <f t="shared" si="1"/>
        <v>（１８）</v>
      </c>
      <c r="D55" s="179">
        <f t="shared" si="2"/>
        <v>44</v>
      </c>
      <c r="E55" s="189" t="s">
        <v>1421</v>
      </c>
      <c r="F55" s="201" t="s">
        <v>981</v>
      </c>
      <c r="G55" s="194" t="s">
        <v>1402</v>
      </c>
      <c r="H55" s="194" t="s">
        <v>1403</v>
      </c>
      <c r="I55" s="194" t="s">
        <v>1404</v>
      </c>
      <c r="J55" s="194" t="s">
        <v>1405</v>
      </c>
      <c r="K55" s="194" t="s">
        <v>1406</v>
      </c>
      <c r="L55" s="191"/>
      <c r="M55" s="191"/>
      <c r="N55" s="191"/>
      <c r="P55" s="184"/>
      <c r="Q55" s="184"/>
    </row>
    <row r="56" spans="1:17" ht="30" customHeight="1">
      <c r="A56" s="179">
        <v>45</v>
      </c>
      <c r="B56" s="179" t="str">
        <f t="shared" si="0"/>
        <v/>
      </c>
      <c r="C56" s="179" t="str">
        <f t="shared" si="1"/>
        <v>（１９）</v>
      </c>
      <c r="D56" s="179">
        <f t="shared" si="2"/>
        <v>45</v>
      </c>
      <c r="E56" s="189" t="s">
        <v>1422</v>
      </c>
      <c r="F56" s="201" t="s">
        <v>1305</v>
      </c>
      <c r="G56" s="194" t="s">
        <v>1402</v>
      </c>
      <c r="H56" s="194" t="s">
        <v>1403</v>
      </c>
      <c r="I56" s="194" t="s">
        <v>1404</v>
      </c>
      <c r="J56" s="194" t="s">
        <v>1405</v>
      </c>
      <c r="K56" s="194" t="s">
        <v>1406</v>
      </c>
      <c r="L56" s="191"/>
      <c r="M56" s="191"/>
      <c r="N56" s="191"/>
      <c r="P56" s="184"/>
      <c r="Q56" s="184"/>
    </row>
    <row r="57" spans="1:17" ht="30" customHeight="1">
      <c r="A57" s="179">
        <v>46</v>
      </c>
      <c r="B57" s="179" t="str">
        <f t="shared" si="0"/>
        <v/>
      </c>
      <c r="C57" s="179" t="str">
        <f t="shared" si="1"/>
        <v>（２０）</v>
      </c>
      <c r="D57" s="179">
        <f t="shared" si="2"/>
        <v>46</v>
      </c>
      <c r="E57" s="189" t="s">
        <v>1423</v>
      </c>
      <c r="F57" s="201" t="s">
        <v>1306</v>
      </c>
      <c r="G57" s="194" t="s">
        <v>1402</v>
      </c>
      <c r="H57" s="194" t="s">
        <v>1403</v>
      </c>
      <c r="I57" s="194" t="s">
        <v>1404</v>
      </c>
      <c r="J57" s="194" t="s">
        <v>1405</v>
      </c>
      <c r="K57" s="194" t="s">
        <v>1406</v>
      </c>
      <c r="L57" s="191"/>
      <c r="M57" s="191"/>
      <c r="N57" s="191"/>
      <c r="P57" s="184"/>
      <c r="Q57" s="184"/>
    </row>
    <row r="58" spans="1:17" ht="30" customHeight="1">
      <c r="A58" s="179">
        <v>47</v>
      </c>
      <c r="B58" s="179" t="str">
        <f t="shared" si="0"/>
        <v/>
      </c>
      <c r="C58" s="179" t="str">
        <f t="shared" si="1"/>
        <v>（２１）</v>
      </c>
      <c r="D58" s="179">
        <f t="shared" si="2"/>
        <v>47</v>
      </c>
      <c r="E58" s="189" t="s">
        <v>1424</v>
      </c>
      <c r="F58" s="201" t="s">
        <v>982</v>
      </c>
      <c r="G58" s="194" t="s">
        <v>1402</v>
      </c>
      <c r="H58" s="194" t="s">
        <v>1403</v>
      </c>
      <c r="I58" s="194" t="s">
        <v>1404</v>
      </c>
      <c r="J58" s="194" t="s">
        <v>1405</v>
      </c>
      <c r="K58" s="194" t="s">
        <v>1406</v>
      </c>
      <c r="L58" s="191"/>
      <c r="M58" s="191"/>
      <c r="N58" s="191"/>
      <c r="P58" s="184"/>
      <c r="Q58" s="184"/>
    </row>
    <row r="59" spans="1:17" ht="30" customHeight="1">
      <c r="A59" s="179">
        <v>48</v>
      </c>
      <c r="B59" s="179" t="str">
        <f t="shared" si="0"/>
        <v/>
      </c>
      <c r="C59" s="179" t="str">
        <f t="shared" si="1"/>
        <v>（２２）</v>
      </c>
      <c r="D59" s="179">
        <f t="shared" si="2"/>
        <v>48</v>
      </c>
      <c r="E59" s="189" t="s">
        <v>1425</v>
      </c>
      <c r="F59" s="201" t="s">
        <v>1307</v>
      </c>
      <c r="G59" s="194" t="s">
        <v>1402</v>
      </c>
      <c r="H59" s="194" t="s">
        <v>1403</v>
      </c>
      <c r="I59" s="194" t="s">
        <v>1404</v>
      </c>
      <c r="J59" s="194" t="s">
        <v>1405</v>
      </c>
      <c r="K59" s="194" t="s">
        <v>1406</v>
      </c>
      <c r="L59" s="191"/>
      <c r="M59" s="191"/>
      <c r="N59" s="191"/>
      <c r="P59" s="184"/>
      <c r="Q59" s="184"/>
    </row>
    <row r="60" spans="1:17" ht="30" customHeight="1">
      <c r="A60" s="179">
        <v>49</v>
      </c>
      <c r="B60" s="179" t="str">
        <f t="shared" si="0"/>
        <v/>
      </c>
      <c r="C60" s="179" t="str">
        <f t="shared" si="1"/>
        <v>（２３）</v>
      </c>
      <c r="D60" s="179">
        <f t="shared" si="2"/>
        <v>49</v>
      </c>
      <c r="E60" s="189" t="s">
        <v>1426</v>
      </c>
      <c r="F60" s="201" t="s">
        <v>1308</v>
      </c>
      <c r="G60" s="194" t="s">
        <v>1402</v>
      </c>
      <c r="H60" s="194" t="s">
        <v>1403</v>
      </c>
      <c r="I60" s="194" t="s">
        <v>1404</v>
      </c>
      <c r="J60" s="194" t="s">
        <v>1405</v>
      </c>
      <c r="K60" s="194" t="s">
        <v>1406</v>
      </c>
      <c r="L60" s="191"/>
      <c r="M60" s="191"/>
      <c r="N60" s="191"/>
      <c r="P60" s="184"/>
      <c r="Q60" s="184"/>
    </row>
    <row r="61" spans="1:17" ht="30" customHeight="1">
      <c r="A61" s="179">
        <v>50</v>
      </c>
      <c r="B61" s="179" t="str">
        <f t="shared" si="0"/>
        <v/>
      </c>
      <c r="C61" s="179" t="str">
        <f t="shared" si="1"/>
        <v>（２４）</v>
      </c>
      <c r="D61" s="179">
        <f t="shared" si="2"/>
        <v>50</v>
      </c>
      <c r="E61" s="189" t="s">
        <v>1427</v>
      </c>
      <c r="F61" s="201" t="s">
        <v>1309</v>
      </c>
      <c r="G61" s="194" t="s">
        <v>1402</v>
      </c>
      <c r="H61" s="194" t="s">
        <v>1403</v>
      </c>
      <c r="I61" s="194" t="s">
        <v>1404</v>
      </c>
      <c r="J61" s="194" t="s">
        <v>1405</v>
      </c>
      <c r="K61" s="194" t="s">
        <v>1406</v>
      </c>
      <c r="L61" s="191"/>
      <c r="M61" s="191"/>
      <c r="N61" s="191"/>
      <c r="P61" s="184"/>
      <c r="Q61" s="184"/>
    </row>
    <row r="62" spans="1:17" ht="30" customHeight="1">
      <c r="A62" s="179">
        <v>51</v>
      </c>
      <c r="B62" s="179" t="str">
        <f t="shared" si="0"/>
        <v/>
      </c>
      <c r="C62" s="179" t="str">
        <f t="shared" si="1"/>
        <v>（２５）</v>
      </c>
      <c r="D62" s="179">
        <f t="shared" si="2"/>
        <v>51</v>
      </c>
      <c r="E62" s="189" t="s">
        <v>1428</v>
      </c>
      <c r="F62" s="201" t="s">
        <v>1310</v>
      </c>
      <c r="G62" s="194" t="s">
        <v>1402</v>
      </c>
      <c r="H62" s="194" t="s">
        <v>1403</v>
      </c>
      <c r="I62" s="194" t="s">
        <v>1404</v>
      </c>
      <c r="J62" s="194" t="s">
        <v>1405</v>
      </c>
      <c r="K62" s="194" t="s">
        <v>1406</v>
      </c>
      <c r="L62" s="191"/>
      <c r="M62" s="191"/>
      <c r="N62" s="191"/>
      <c r="P62" s="184"/>
      <c r="Q62" s="184"/>
    </row>
    <row r="63" spans="1:17" ht="30" customHeight="1">
      <c r="A63" s="179">
        <v>52</v>
      </c>
      <c r="B63" s="179" t="str">
        <f t="shared" si="0"/>
        <v/>
      </c>
      <c r="C63" s="179" t="str">
        <f t="shared" si="1"/>
        <v>（２６）</v>
      </c>
      <c r="D63" s="179">
        <f t="shared" si="2"/>
        <v>52</v>
      </c>
      <c r="E63" s="189" t="s">
        <v>1429</v>
      </c>
      <c r="F63" s="201" t="s">
        <v>1311</v>
      </c>
      <c r="G63" s="194" t="s">
        <v>1402</v>
      </c>
      <c r="H63" s="194" t="s">
        <v>1403</v>
      </c>
      <c r="I63" s="194" t="s">
        <v>1404</v>
      </c>
      <c r="J63" s="194" t="s">
        <v>1405</v>
      </c>
      <c r="K63" s="194" t="s">
        <v>1406</v>
      </c>
      <c r="L63" s="191"/>
      <c r="M63" s="191"/>
      <c r="N63" s="191"/>
      <c r="P63" s="184"/>
      <c r="Q63" s="184"/>
    </row>
    <row r="64" spans="1:17" ht="30" customHeight="1">
      <c r="A64" s="179">
        <v>53</v>
      </c>
      <c r="B64" s="179" t="str">
        <f t="shared" si="0"/>
        <v/>
      </c>
      <c r="C64" s="179" t="str">
        <f t="shared" si="1"/>
        <v>（２７）</v>
      </c>
      <c r="D64" s="179">
        <f t="shared" si="2"/>
        <v>53</v>
      </c>
      <c r="E64" s="189" t="s">
        <v>1430</v>
      </c>
      <c r="F64" s="201" t="s">
        <v>1312</v>
      </c>
      <c r="G64" s="194" t="s">
        <v>1402</v>
      </c>
      <c r="H64" s="194" t="s">
        <v>1403</v>
      </c>
      <c r="I64" s="194" t="s">
        <v>1404</v>
      </c>
      <c r="J64" s="194" t="s">
        <v>1405</v>
      </c>
      <c r="K64" s="194" t="s">
        <v>1406</v>
      </c>
      <c r="L64" s="191"/>
      <c r="M64" s="191"/>
      <c r="N64" s="191"/>
      <c r="P64" s="184"/>
      <c r="Q64" s="184"/>
    </row>
    <row r="65" spans="1:17" ht="30" customHeight="1">
      <c r="B65" s="179" t="str">
        <f t="shared" si="0"/>
        <v/>
      </c>
      <c r="C65" s="179" t="str">
        <f t="shared" si="1"/>
        <v/>
      </c>
      <c r="D65" s="179" t="str">
        <f t="shared" si="2"/>
        <v/>
      </c>
      <c r="E65" s="246" t="s">
        <v>1431</v>
      </c>
      <c r="F65" s="247"/>
      <c r="G65" s="247"/>
      <c r="H65" s="247"/>
      <c r="I65" s="247"/>
      <c r="J65" s="247"/>
      <c r="K65" s="247"/>
      <c r="L65" s="247"/>
      <c r="M65" s="247"/>
      <c r="N65" s="248"/>
      <c r="P65" s="184"/>
      <c r="Q65" s="184"/>
    </row>
    <row r="66" spans="1:17" ht="30" customHeight="1">
      <c r="A66" s="179">
        <v>54</v>
      </c>
      <c r="B66" s="179" t="str">
        <f t="shared" si="0"/>
        <v/>
      </c>
      <c r="C66" s="179" t="str">
        <f t="shared" si="1"/>
        <v>（２８）</v>
      </c>
      <c r="D66" s="179">
        <f t="shared" si="2"/>
        <v>54</v>
      </c>
      <c r="E66" s="189" t="s">
        <v>1432</v>
      </c>
      <c r="F66" s="193" t="s">
        <v>1186</v>
      </c>
      <c r="G66" s="194" t="s">
        <v>1433</v>
      </c>
      <c r="H66" s="194" t="s">
        <v>1434</v>
      </c>
      <c r="I66" s="194" t="s">
        <v>1435</v>
      </c>
      <c r="J66" s="194" t="s">
        <v>1436</v>
      </c>
      <c r="K66" s="191"/>
      <c r="L66" s="191"/>
      <c r="M66" s="191"/>
      <c r="N66" s="191"/>
      <c r="P66" s="184"/>
      <c r="Q66" s="184"/>
    </row>
    <row r="67" spans="1:17" ht="30" customHeight="1">
      <c r="A67" s="179">
        <v>55</v>
      </c>
      <c r="B67" s="179" t="str">
        <f t="shared" si="0"/>
        <v/>
      </c>
      <c r="C67" s="179" t="str">
        <f t="shared" si="1"/>
        <v>（２９）</v>
      </c>
      <c r="D67" s="179">
        <f t="shared" si="2"/>
        <v>55</v>
      </c>
      <c r="E67" s="189" t="s">
        <v>1437</v>
      </c>
      <c r="F67" s="193" t="s">
        <v>1438</v>
      </c>
      <c r="G67" s="194" t="s">
        <v>1439</v>
      </c>
      <c r="H67" s="194" t="s">
        <v>1440</v>
      </c>
      <c r="I67" s="194" t="s">
        <v>1441</v>
      </c>
      <c r="J67" s="194" t="s">
        <v>1442</v>
      </c>
      <c r="K67" s="191"/>
      <c r="L67" s="191"/>
      <c r="M67" s="191"/>
      <c r="N67" s="191"/>
      <c r="P67" s="184"/>
      <c r="Q67" s="184"/>
    </row>
    <row r="68" spans="1:17" ht="30" customHeight="1">
      <c r="A68" s="179">
        <v>56</v>
      </c>
      <c r="B68" s="179" t="str">
        <f t="shared" si="0"/>
        <v/>
      </c>
      <c r="C68" s="179" t="str">
        <f t="shared" si="1"/>
        <v>（３０）</v>
      </c>
      <c r="D68" s="179">
        <f t="shared" si="2"/>
        <v>56</v>
      </c>
      <c r="E68" s="189" t="s">
        <v>1443</v>
      </c>
      <c r="F68" s="193" t="s">
        <v>1444</v>
      </c>
      <c r="G68" s="194" t="s">
        <v>1445</v>
      </c>
      <c r="H68" s="194" t="s">
        <v>1446</v>
      </c>
      <c r="I68" s="194" t="s">
        <v>1447</v>
      </c>
      <c r="J68" s="194" t="s">
        <v>1448</v>
      </c>
      <c r="K68" s="191"/>
      <c r="L68" s="191"/>
      <c r="M68" s="191"/>
      <c r="N68" s="191"/>
      <c r="P68" s="184"/>
      <c r="Q68" s="184"/>
    </row>
    <row r="69" spans="1:17" ht="30" customHeight="1">
      <c r="A69" s="179">
        <v>57</v>
      </c>
      <c r="B69" s="179" t="str">
        <f t="shared" si="0"/>
        <v/>
      </c>
      <c r="C69" s="179" t="str">
        <f t="shared" si="1"/>
        <v>（３１）</v>
      </c>
      <c r="D69" s="179">
        <f t="shared" si="2"/>
        <v>57</v>
      </c>
      <c r="E69" s="189" t="s">
        <v>1449</v>
      </c>
      <c r="F69" s="193" t="s">
        <v>1450</v>
      </c>
      <c r="G69" s="194" t="s">
        <v>1445</v>
      </c>
      <c r="H69" s="194" t="s">
        <v>1446</v>
      </c>
      <c r="I69" s="194" t="s">
        <v>1447</v>
      </c>
      <c r="J69" s="194" t="s">
        <v>1448</v>
      </c>
      <c r="K69" s="191"/>
      <c r="L69" s="191"/>
      <c r="M69" s="191"/>
      <c r="N69" s="191"/>
      <c r="P69" s="184"/>
      <c r="Q69" s="184"/>
    </row>
    <row r="70" spans="1:17" ht="30" customHeight="1">
      <c r="A70" s="179">
        <v>58</v>
      </c>
      <c r="B70" s="179" t="str">
        <f t="shared" si="0"/>
        <v/>
      </c>
      <c r="C70" s="179" t="str">
        <f t="shared" si="1"/>
        <v>（３２）</v>
      </c>
      <c r="D70" s="179">
        <f t="shared" si="2"/>
        <v>58</v>
      </c>
      <c r="E70" s="189" t="s">
        <v>1451</v>
      </c>
      <c r="F70" s="193" t="s">
        <v>1452</v>
      </c>
      <c r="G70" s="194" t="s">
        <v>1453</v>
      </c>
      <c r="H70" s="194" t="s">
        <v>1454</v>
      </c>
      <c r="I70" s="194" t="s">
        <v>1455</v>
      </c>
      <c r="J70" s="194" t="s">
        <v>1456</v>
      </c>
      <c r="K70" s="202" t="s">
        <v>1457</v>
      </c>
      <c r="L70" s="202" t="s">
        <v>1458</v>
      </c>
      <c r="M70" s="202" t="s">
        <v>1459</v>
      </c>
      <c r="N70" s="191"/>
      <c r="P70" s="184"/>
      <c r="Q70" s="184"/>
    </row>
    <row r="71" spans="1:17" ht="30" customHeight="1">
      <c r="A71" s="179">
        <v>59</v>
      </c>
      <c r="B71" s="179" t="str">
        <f t="shared" si="0"/>
        <v/>
      </c>
      <c r="C71" s="179" t="str">
        <f t="shared" si="1"/>
        <v>（３３）</v>
      </c>
      <c r="D71" s="179">
        <f t="shared" si="2"/>
        <v>59</v>
      </c>
      <c r="E71" s="189" t="s">
        <v>1460</v>
      </c>
      <c r="F71" s="193" t="s">
        <v>1461</v>
      </c>
      <c r="G71" s="194" t="s">
        <v>1462</v>
      </c>
      <c r="H71" s="194" t="s">
        <v>1463</v>
      </c>
      <c r="I71" s="194" t="s">
        <v>1464</v>
      </c>
      <c r="J71" s="194" t="s">
        <v>1465</v>
      </c>
      <c r="K71" s="191"/>
      <c r="L71" s="191"/>
      <c r="M71" s="191"/>
      <c r="N71" s="191"/>
      <c r="P71" s="184"/>
      <c r="Q71" s="184"/>
    </row>
    <row r="72" spans="1:17" ht="30" customHeight="1">
      <c r="A72" s="179">
        <v>60</v>
      </c>
      <c r="B72" s="179" t="str">
        <f t="shared" ref="B72:B125" si="3">IF(A72&lt;&gt;"",B71,IF(ISERROR(FIND("　",E72)),E72,""))</f>
        <v/>
      </c>
      <c r="C72" s="179" t="str">
        <f t="shared" ref="C72:C125" si="4">IF(A72&lt;&gt;"", B72&amp;E72, "")</f>
        <v>（３４）</v>
      </c>
      <c r="D72" s="179">
        <f t="shared" ref="D72:D125" si="5">IF(A72=0,"",A72)</f>
        <v>60</v>
      </c>
      <c r="E72" s="189" t="s">
        <v>1466</v>
      </c>
      <c r="F72" s="193" t="s">
        <v>1467</v>
      </c>
      <c r="G72" s="194" t="s">
        <v>1468</v>
      </c>
      <c r="H72" s="194" t="s">
        <v>1469</v>
      </c>
      <c r="I72" s="194" t="s">
        <v>1470</v>
      </c>
      <c r="J72" s="191"/>
      <c r="K72" s="191"/>
      <c r="L72" s="191"/>
      <c r="M72" s="191"/>
      <c r="N72" s="191"/>
      <c r="P72" s="184"/>
      <c r="Q72" s="184"/>
    </row>
    <row r="73" spans="1:17" ht="30" customHeight="1">
      <c r="A73" s="179">
        <v>61</v>
      </c>
      <c r="B73" s="179" t="str">
        <f t="shared" si="3"/>
        <v/>
      </c>
      <c r="C73" s="179" t="str">
        <f t="shared" si="4"/>
        <v>（３５）</v>
      </c>
      <c r="D73" s="179">
        <f t="shared" si="5"/>
        <v>61</v>
      </c>
      <c r="E73" s="189" t="s">
        <v>1471</v>
      </c>
      <c r="F73" s="193" t="s">
        <v>1472</v>
      </c>
      <c r="G73" s="194" t="s">
        <v>1468</v>
      </c>
      <c r="H73" s="194" t="s">
        <v>1469</v>
      </c>
      <c r="I73" s="194" t="s">
        <v>1470</v>
      </c>
      <c r="J73" s="191"/>
      <c r="K73" s="191"/>
      <c r="L73" s="191"/>
      <c r="M73" s="191"/>
      <c r="N73" s="191"/>
      <c r="P73" s="184"/>
      <c r="Q73" s="184"/>
    </row>
    <row r="74" spans="1:17" ht="30" customHeight="1">
      <c r="B74" s="179" t="str">
        <f t="shared" si="3"/>
        <v/>
      </c>
      <c r="C74" s="179" t="str">
        <f t="shared" si="4"/>
        <v/>
      </c>
      <c r="D74" s="179" t="str">
        <f t="shared" si="5"/>
        <v/>
      </c>
      <c r="E74" s="246" t="s">
        <v>1473</v>
      </c>
      <c r="F74" s="247"/>
      <c r="G74" s="247"/>
      <c r="H74" s="247"/>
      <c r="I74" s="247"/>
      <c r="J74" s="247"/>
      <c r="K74" s="247"/>
      <c r="L74" s="247"/>
      <c r="M74" s="247"/>
      <c r="N74" s="248"/>
      <c r="P74" s="184"/>
      <c r="Q74" s="184"/>
    </row>
    <row r="75" spans="1:17" ht="30" customHeight="1">
      <c r="A75" s="179">
        <v>62</v>
      </c>
      <c r="B75" s="179" t="str">
        <f t="shared" si="3"/>
        <v/>
      </c>
      <c r="C75" s="179" t="str">
        <f t="shared" si="4"/>
        <v>（３６）</v>
      </c>
      <c r="D75" s="179">
        <f t="shared" si="5"/>
        <v>62</v>
      </c>
      <c r="E75" s="189" t="s">
        <v>1474</v>
      </c>
      <c r="F75" s="193" t="s">
        <v>1475</v>
      </c>
      <c r="G75" s="194" t="s">
        <v>1476</v>
      </c>
      <c r="H75" s="194" t="s">
        <v>1477</v>
      </c>
      <c r="I75" s="194" t="s">
        <v>1478</v>
      </c>
      <c r="J75" s="194" t="s">
        <v>1479</v>
      </c>
      <c r="K75" s="191"/>
      <c r="L75" s="191"/>
      <c r="M75" s="191"/>
      <c r="N75" s="191"/>
      <c r="P75" s="184"/>
      <c r="Q75" s="184"/>
    </row>
    <row r="76" spans="1:17" ht="30" customHeight="1">
      <c r="A76" s="179">
        <v>63</v>
      </c>
      <c r="B76" s="179" t="str">
        <f t="shared" si="3"/>
        <v/>
      </c>
      <c r="C76" s="179" t="str">
        <f t="shared" si="4"/>
        <v>（３７）</v>
      </c>
      <c r="D76" s="179">
        <f t="shared" si="5"/>
        <v>63</v>
      </c>
      <c r="E76" s="189" t="s">
        <v>1480</v>
      </c>
      <c r="F76" s="193" t="s">
        <v>1481</v>
      </c>
      <c r="G76" s="194" t="s">
        <v>1476</v>
      </c>
      <c r="H76" s="194" t="s">
        <v>1477</v>
      </c>
      <c r="I76" s="194" t="s">
        <v>1478</v>
      </c>
      <c r="J76" s="194" t="s">
        <v>1479</v>
      </c>
      <c r="K76" s="191"/>
      <c r="L76" s="191"/>
      <c r="M76" s="191"/>
      <c r="N76" s="191"/>
      <c r="P76" s="184"/>
      <c r="Q76" s="184"/>
    </row>
    <row r="77" spans="1:17" ht="30" customHeight="1">
      <c r="A77" s="179">
        <v>64</v>
      </c>
      <c r="B77" s="179" t="str">
        <f t="shared" si="3"/>
        <v/>
      </c>
      <c r="C77" s="179" t="str">
        <f t="shared" si="4"/>
        <v>（３８）</v>
      </c>
      <c r="D77" s="179">
        <f t="shared" si="5"/>
        <v>64</v>
      </c>
      <c r="E77" s="189" t="s">
        <v>1482</v>
      </c>
      <c r="F77" s="193" t="s">
        <v>1483</v>
      </c>
      <c r="G77" s="194" t="s">
        <v>1476</v>
      </c>
      <c r="H77" s="194" t="s">
        <v>1477</v>
      </c>
      <c r="I77" s="194" t="s">
        <v>1478</v>
      </c>
      <c r="J77" s="194" t="s">
        <v>1479</v>
      </c>
      <c r="K77" s="191"/>
      <c r="L77" s="191"/>
      <c r="M77" s="191"/>
      <c r="N77" s="191"/>
      <c r="P77" s="184"/>
      <c r="Q77" s="184"/>
    </row>
    <row r="78" spans="1:17" ht="30" customHeight="1">
      <c r="A78" s="179">
        <v>65</v>
      </c>
      <c r="B78" s="179" t="str">
        <f t="shared" si="3"/>
        <v/>
      </c>
      <c r="C78" s="179" t="str">
        <f t="shared" si="4"/>
        <v>（３９）</v>
      </c>
      <c r="D78" s="179">
        <f t="shared" si="5"/>
        <v>65</v>
      </c>
      <c r="E78" s="189" t="s">
        <v>1484</v>
      </c>
      <c r="F78" s="203" t="s">
        <v>1485</v>
      </c>
      <c r="G78" s="194" t="s">
        <v>1476</v>
      </c>
      <c r="H78" s="194" t="s">
        <v>1477</v>
      </c>
      <c r="I78" s="194" t="s">
        <v>1478</v>
      </c>
      <c r="J78" s="194" t="s">
        <v>1479</v>
      </c>
      <c r="K78" s="191"/>
      <c r="L78" s="191"/>
      <c r="M78" s="191"/>
      <c r="N78" s="191"/>
      <c r="P78" s="184"/>
      <c r="Q78" s="184"/>
    </row>
    <row r="79" spans="1:17" ht="30" customHeight="1">
      <c r="A79" s="179">
        <v>66</v>
      </c>
      <c r="B79" s="179" t="str">
        <f t="shared" si="3"/>
        <v/>
      </c>
      <c r="C79" s="179" t="str">
        <f t="shared" si="4"/>
        <v>（４０）</v>
      </c>
      <c r="D79" s="179">
        <f t="shared" si="5"/>
        <v>66</v>
      </c>
      <c r="E79" s="189" t="s">
        <v>1486</v>
      </c>
      <c r="F79" s="193" t="s">
        <v>1487</v>
      </c>
      <c r="G79" s="194" t="s">
        <v>1476</v>
      </c>
      <c r="H79" s="194" t="s">
        <v>1477</v>
      </c>
      <c r="I79" s="194" t="s">
        <v>1478</v>
      </c>
      <c r="J79" s="194" t="s">
        <v>1479</v>
      </c>
      <c r="K79" s="191"/>
      <c r="L79" s="191"/>
      <c r="M79" s="191"/>
      <c r="N79" s="191"/>
      <c r="P79" s="184"/>
      <c r="Q79" s="184"/>
    </row>
    <row r="80" spans="1:17" ht="30" customHeight="1">
      <c r="A80" s="179">
        <v>67</v>
      </c>
      <c r="B80" s="179" t="str">
        <f t="shared" si="3"/>
        <v/>
      </c>
      <c r="C80" s="179" t="str">
        <f t="shared" si="4"/>
        <v>（４１）</v>
      </c>
      <c r="D80" s="179">
        <f t="shared" si="5"/>
        <v>67</v>
      </c>
      <c r="E80" s="189" t="s">
        <v>1488</v>
      </c>
      <c r="F80" s="193" t="s">
        <v>1489</v>
      </c>
      <c r="G80" s="194" t="s">
        <v>1476</v>
      </c>
      <c r="H80" s="194" t="s">
        <v>1477</v>
      </c>
      <c r="I80" s="194" t="s">
        <v>1478</v>
      </c>
      <c r="J80" s="194" t="s">
        <v>1479</v>
      </c>
      <c r="K80" s="191"/>
      <c r="L80" s="191"/>
      <c r="M80" s="191"/>
      <c r="N80" s="191"/>
      <c r="P80" s="184"/>
      <c r="Q80" s="184"/>
    </row>
    <row r="81" spans="1:17" ht="30" customHeight="1">
      <c r="A81" s="179">
        <v>68</v>
      </c>
      <c r="B81" s="179" t="str">
        <f t="shared" si="3"/>
        <v/>
      </c>
      <c r="C81" s="179" t="str">
        <f t="shared" si="4"/>
        <v>（４２）</v>
      </c>
      <c r="D81" s="179">
        <f t="shared" si="5"/>
        <v>68</v>
      </c>
      <c r="E81" s="189" t="s">
        <v>1490</v>
      </c>
      <c r="F81" s="193" t="s">
        <v>1491</v>
      </c>
      <c r="G81" s="194" t="s">
        <v>1476</v>
      </c>
      <c r="H81" s="194" t="s">
        <v>1477</v>
      </c>
      <c r="I81" s="194" t="s">
        <v>1478</v>
      </c>
      <c r="J81" s="194" t="s">
        <v>1479</v>
      </c>
      <c r="K81" s="191"/>
      <c r="L81" s="191"/>
      <c r="M81" s="191"/>
      <c r="N81" s="191"/>
      <c r="P81" s="184"/>
      <c r="Q81" s="184"/>
    </row>
    <row r="82" spans="1:17" ht="30" customHeight="1">
      <c r="A82" s="179">
        <v>69</v>
      </c>
      <c r="B82" s="179" t="str">
        <f t="shared" si="3"/>
        <v/>
      </c>
      <c r="C82" s="179" t="str">
        <f t="shared" si="4"/>
        <v>（４３）</v>
      </c>
      <c r="D82" s="179">
        <f t="shared" si="5"/>
        <v>69</v>
      </c>
      <c r="E82" s="189" t="s">
        <v>1492</v>
      </c>
      <c r="F82" s="193" t="s">
        <v>1493</v>
      </c>
      <c r="G82" s="194" t="s">
        <v>1476</v>
      </c>
      <c r="H82" s="194" t="s">
        <v>1477</v>
      </c>
      <c r="I82" s="194" t="s">
        <v>1478</v>
      </c>
      <c r="J82" s="194" t="s">
        <v>1479</v>
      </c>
      <c r="K82" s="191"/>
      <c r="L82" s="191"/>
      <c r="M82" s="191"/>
      <c r="N82" s="191"/>
      <c r="P82" s="184"/>
      <c r="Q82" s="184"/>
    </row>
    <row r="83" spans="1:17" ht="30" customHeight="1">
      <c r="A83" s="179">
        <v>70</v>
      </c>
      <c r="B83" s="179" t="str">
        <f t="shared" si="3"/>
        <v/>
      </c>
      <c r="C83" s="179" t="str">
        <f t="shared" si="4"/>
        <v>（４４）</v>
      </c>
      <c r="D83" s="179">
        <f t="shared" si="5"/>
        <v>70</v>
      </c>
      <c r="E83" s="189" t="s">
        <v>1494</v>
      </c>
      <c r="F83" s="193" t="s">
        <v>1495</v>
      </c>
      <c r="G83" s="194" t="s">
        <v>1476</v>
      </c>
      <c r="H83" s="194" t="s">
        <v>1477</v>
      </c>
      <c r="I83" s="194" t="s">
        <v>1478</v>
      </c>
      <c r="J83" s="194" t="s">
        <v>1479</v>
      </c>
      <c r="K83" s="191"/>
      <c r="L83" s="191"/>
      <c r="M83" s="191"/>
      <c r="N83" s="191"/>
      <c r="P83" s="184"/>
      <c r="Q83" s="184"/>
    </row>
    <row r="84" spans="1:17" ht="30" customHeight="1">
      <c r="A84" s="179">
        <v>71</v>
      </c>
      <c r="B84" s="179" t="str">
        <f t="shared" si="3"/>
        <v/>
      </c>
      <c r="C84" s="179" t="str">
        <f t="shared" si="4"/>
        <v>（４５）</v>
      </c>
      <c r="D84" s="179">
        <f t="shared" si="5"/>
        <v>71</v>
      </c>
      <c r="E84" s="189" t="s">
        <v>1496</v>
      </c>
      <c r="F84" s="193" t="s">
        <v>1497</v>
      </c>
      <c r="G84" s="194" t="s">
        <v>1476</v>
      </c>
      <c r="H84" s="194" t="s">
        <v>1477</v>
      </c>
      <c r="I84" s="194" t="s">
        <v>1478</v>
      </c>
      <c r="J84" s="194" t="s">
        <v>1479</v>
      </c>
      <c r="K84" s="191"/>
      <c r="L84" s="191"/>
      <c r="M84" s="191"/>
      <c r="N84" s="191"/>
      <c r="P84" s="184"/>
      <c r="Q84" s="184"/>
    </row>
    <row r="85" spans="1:17" ht="30" customHeight="1">
      <c r="A85" s="179">
        <v>72</v>
      </c>
      <c r="B85" s="179" t="str">
        <f t="shared" si="3"/>
        <v/>
      </c>
      <c r="C85" s="179" t="str">
        <f t="shared" si="4"/>
        <v>（４６）</v>
      </c>
      <c r="D85" s="179">
        <f t="shared" si="5"/>
        <v>72</v>
      </c>
      <c r="E85" s="189" t="s">
        <v>1498</v>
      </c>
      <c r="F85" s="193" t="s">
        <v>1499</v>
      </c>
      <c r="G85" s="194" t="s">
        <v>1476</v>
      </c>
      <c r="H85" s="194" t="s">
        <v>1477</v>
      </c>
      <c r="I85" s="194" t="s">
        <v>1478</v>
      </c>
      <c r="J85" s="194" t="s">
        <v>1479</v>
      </c>
      <c r="K85" s="191"/>
      <c r="L85" s="191"/>
      <c r="M85" s="191"/>
      <c r="N85" s="191"/>
      <c r="P85" s="184"/>
      <c r="Q85" s="184"/>
    </row>
    <row r="86" spans="1:17" ht="30" customHeight="1">
      <c r="A86" s="179">
        <v>73</v>
      </c>
      <c r="B86" s="179" t="str">
        <f t="shared" si="3"/>
        <v/>
      </c>
      <c r="C86" s="179" t="str">
        <f t="shared" si="4"/>
        <v>（４７）</v>
      </c>
      <c r="D86" s="179">
        <f t="shared" si="5"/>
        <v>73</v>
      </c>
      <c r="E86" s="189" t="s">
        <v>1500</v>
      </c>
      <c r="F86" s="193" t="s">
        <v>1501</v>
      </c>
      <c r="G86" s="194" t="s">
        <v>1476</v>
      </c>
      <c r="H86" s="194" t="s">
        <v>1477</v>
      </c>
      <c r="I86" s="194" t="s">
        <v>1478</v>
      </c>
      <c r="J86" s="194" t="s">
        <v>1479</v>
      </c>
      <c r="K86" s="191"/>
      <c r="L86" s="191"/>
      <c r="M86" s="191"/>
      <c r="N86" s="191"/>
      <c r="P86" s="184"/>
      <c r="Q86" s="184"/>
    </row>
    <row r="87" spans="1:17" ht="30" customHeight="1">
      <c r="B87" s="179" t="str">
        <f t="shared" si="3"/>
        <v/>
      </c>
      <c r="C87" s="179" t="str">
        <f t="shared" si="4"/>
        <v/>
      </c>
      <c r="D87" s="179" t="str">
        <f t="shared" si="5"/>
        <v/>
      </c>
      <c r="E87" s="234" t="s">
        <v>1502</v>
      </c>
      <c r="F87" s="235"/>
      <c r="G87" s="235"/>
      <c r="H87" s="235"/>
      <c r="I87" s="235"/>
      <c r="J87" s="235"/>
      <c r="K87" s="235"/>
      <c r="L87" s="235"/>
      <c r="M87" s="235"/>
      <c r="N87" s="236"/>
      <c r="P87" s="184"/>
      <c r="Q87" s="184"/>
    </row>
    <row r="88" spans="1:17" ht="30" customHeight="1">
      <c r="A88" s="179">
        <v>74</v>
      </c>
      <c r="B88" s="179" t="str">
        <f t="shared" si="3"/>
        <v/>
      </c>
      <c r="C88" s="179" t="str">
        <f t="shared" si="4"/>
        <v>（４８）</v>
      </c>
      <c r="D88" s="179">
        <f t="shared" si="5"/>
        <v>74</v>
      </c>
      <c r="E88" s="189" t="s">
        <v>1503</v>
      </c>
      <c r="F88" s="193" t="s">
        <v>1202</v>
      </c>
      <c r="G88" s="194" t="s">
        <v>1504</v>
      </c>
      <c r="H88" s="194" t="s">
        <v>1505</v>
      </c>
      <c r="I88" s="194" t="s">
        <v>1506</v>
      </c>
      <c r="J88" s="194" t="s">
        <v>1507</v>
      </c>
      <c r="K88" s="191"/>
      <c r="L88" s="191"/>
      <c r="M88" s="191"/>
      <c r="N88" s="191"/>
      <c r="P88" s="184"/>
      <c r="Q88" s="184"/>
    </row>
    <row r="89" spans="1:17" ht="30" customHeight="1">
      <c r="A89" s="179">
        <v>75</v>
      </c>
      <c r="B89" s="179" t="str">
        <f t="shared" si="3"/>
        <v/>
      </c>
      <c r="C89" s="179" t="str">
        <f t="shared" si="4"/>
        <v>（４９）</v>
      </c>
      <c r="D89" s="179">
        <f t="shared" si="5"/>
        <v>75</v>
      </c>
      <c r="E89" s="189" t="s">
        <v>1508</v>
      </c>
      <c r="F89" s="193" t="s">
        <v>1509</v>
      </c>
      <c r="G89" s="194" t="s">
        <v>1510</v>
      </c>
      <c r="H89" s="194" t="s">
        <v>1511</v>
      </c>
      <c r="I89" s="194" t="s">
        <v>1512</v>
      </c>
      <c r="J89" s="194" t="s">
        <v>1513</v>
      </c>
      <c r="K89" s="191"/>
      <c r="L89" s="191"/>
      <c r="M89" s="191"/>
      <c r="N89" s="191"/>
      <c r="P89" s="184"/>
      <c r="Q89" s="184"/>
    </row>
    <row r="90" spans="1:17">
      <c r="A90" s="179">
        <v>76</v>
      </c>
      <c r="B90" s="179" t="str">
        <f t="shared" si="3"/>
        <v/>
      </c>
      <c r="C90" s="179" t="str">
        <f t="shared" si="4"/>
        <v>（５０）</v>
      </c>
      <c r="D90" s="179">
        <f t="shared" si="5"/>
        <v>76</v>
      </c>
      <c r="E90" s="189" t="s">
        <v>1514</v>
      </c>
      <c r="F90" s="193" t="s">
        <v>1515</v>
      </c>
      <c r="G90" s="194" t="s">
        <v>1433</v>
      </c>
      <c r="H90" s="194" t="s">
        <v>1434</v>
      </c>
      <c r="I90" s="194" t="s">
        <v>1435</v>
      </c>
      <c r="J90" s="194" t="s">
        <v>1436</v>
      </c>
      <c r="K90" s="191"/>
      <c r="L90" s="191"/>
      <c r="M90" s="191"/>
      <c r="N90" s="191"/>
      <c r="P90" s="184"/>
      <c r="Q90" s="184"/>
    </row>
    <row r="91" spans="1:17" ht="18" customHeight="1">
      <c r="A91" s="179">
        <v>77</v>
      </c>
      <c r="B91" s="179" t="str">
        <f t="shared" si="3"/>
        <v/>
      </c>
      <c r="C91" s="179" t="str">
        <f t="shared" si="4"/>
        <v>（５１）</v>
      </c>
      <c r="D91" s="179">
        <f t="shared" si="5"/>
        <v>77</v>
      </c>
      <c r="E91" s="189" t="s">
        <v>1516</v>
      </c>
      <c r="F91" s="193" t="s">
        <v>1517</v>
      </c>
      <c r="G91" s="194" t="s">
        <v>1518</v>
      </c>
      <c r="H91" s="194" t="s">
        <v>1519</v>
      </c>
      <c r="I91" s="194" t="s">
        <v>1520</v>
      </c>
      <c r="J91" s="194" t="s">
        <v>1521</v>
      </c>
      <c r="K91" s="191"/>
      <c r="L91" s="191"/>
      <c r="M91" s="191"/>
      <c r="N91" s="191"/>
      <c r="P91" s="184"/>
      <c r="Q91" s="184"/>
    </row>
    <row r="92" spans="1:17" ht="36" customHeight="1">
      <c r="A92" s="179">
        <v>78</v>
      </c>
      <c r="B92" s="179" t="str">
        <f t="shared" si="3"/>
        <v/>
      </c>
      <c r="C92" s="179" t="str">
        <f t="shared" si="4"/>
        <v>（５２）</v>
      </c>
      <c r="D92" s="179">
        <f t="shared" si="5"/>
        <v>78</v>
      </c>
      <c r="E92" s="189" t="s">
        <v>1522</v>
      </c>
      <c r="F92" s="193" t="s">
        <v>1523</v>
      </c>
      <c r="G92" s="194" t="s">
        <v>1524</v>
      </c>
      <c r="H92" s="194" t="s">
        <v>1525</v>
      </c>
      <c r="I92" s="194" t="s">
        <v>1526</v>
      </c>
      <c r="J92" s="194" t="s">
        <v>1527</v>
      </c>
      <c r="K92" s="191"/>
      <c r="L92" s="191"/>
      <c r="M92" s="191"/>
      <c r="N92" s="191"/>
      <c r="P92" s="184"/>
      <c r="Q92" s="184"/>
    </row>
    <row r="93" spans="1:17" ht="33" customHeight="1">
      <c r="A93" s="179">
        <v>79</v>
      </c>
      <c r="B93" s="179" t="str">
        <f t="shared" si="3"/>
        <v/>
      </c>
      <c r="C93" s="179" t="str">
        <f t="shared" si="4"/>
        <v>（５３）</v>
      </c>
      <c r="D93" s="179">
        <f t="shared" si="5"/>
        <v>79</v>
      </c>
      <c r="E93" s="189" t="s">
        <v>1528</v>
      </c>
      <c r="F93" s="204" t="s">
        <v>1529</v>
      </c>
      <c r="G93" s="194" t="s">
        <v>1530</v>
      </c>
      <c r="H93" s="194" t="s">
        <v>1519</v>
      </c>
      <c r="I93" s="194" t="s">
        <v>1520</v>
      </c>
      <c r="J93" s="194" t="s">
        <v>1521</v>
      </c>
      <c r="K93" s="191"/>
      <c r="L93" s="191"/>
      <c r="M93" s="191"/>
      <c r="N93" s="191"/>
      <c r="P93" s="184"/>
      <c r="Q93" s="184"/>
    </row>
    <row r="94" spans="1:17" ht="32.25" customHeight="1">
      <c r="A94" s="179">
        <v>80</v>
      </c>
      <c r="B94" s="179" t="str">
        <f t="shared" si="3"/>
        <v/>
      </c>
      <c r="C94" s="179" t="str">
        <f t="shared" si="4"/>
        <v>（５４）</v>
      </c>
      <c r="D94" s="179">
        <f t="shared" si="5"/>
        <v>80</v>
      </c>
      <c r="E94" s="189" t="s">
        <v>1531</v>
      </c>
      <c r="F94" s="201" t="s">
        <v>1532</v>
      </c>
      <c r="G94" s="194" t="s">
        <v>1533</v>
      </c>
      <c r="H94" s="194" t="s">
        <v>1534</v>
      </c>
      <c r="I94" s="194" t="s">
        <v>1535</v>
      </c>
      <c r="J94" s="194" t="s">
        <v>1536</v>
      </c>
      <c r="K94" s="191"/>
      <c r="L94" s="191"/>
      <c r="M94" s="191"/>
      <c r="N94" s="191"/>
      <c r="O94" s="205"/>
      <c r="P94" s="184"/>
      <c r="Q94" s="184"/>
    </row>
    <row r="95" spans="1:17" ht="30" customHeight="1">
      <c r="B95" s="179" t="str">
        <f t="shared" si="3"/>
        <v/>
      </c>
      <c r="C95" s="179" t="str">
        <f t="shared" si="4"/>
        <v/>
      </c>
      <c r="D95" s="179" t="str">
        <f t="shared" si="5"/>
        <v/>
      </c>
      <c r="E95" s="234" t="s">
        <v>1537</v>
      </c>
      <c r="F95" s="235"/>
      <c r="G95" s="235"/>
      <c r="H95" s="235"/>
      <c r="I95" s="235"/>
      <c r="J95" s="235"/>
      <c r="K95" s="235"/>
      <c r="L95" s="235"/>
      <c r="M95" s="235"/>
      <c r="N95" s="236"/>
      <c r="P95" s="184"/>
      <c r="Q95" s="184"/>
    </row>
    <row r="96" spans="1:17" ht="33">
      <c r="A96" s="179">
        <v>81</v>
      </c>
      <c r="B96" s="179" t="str">
        <f t="shared" si="3"/>
        <v/>
      </c>
      <c r="C96" s="179" t="str">
        <f t="shared" si="4"/>
        <v>（５５）</v>
      </c>
      <c r="D96" s="179">
        <f t="shared" si="5"/>
        <v>81</v>
      </c>
      <c r="E96" s="189" t="s">
        <v>1538</v>
      </c>
      <c r="F96" s="193" t="s">
        <v>1539</v>
      </c>
      <c r="G96" s="194" t="s">
        <v>1540</v>
      </c>
      <c r="H96" s="194" t="s">
        <v>1541</v>
      </c>
      <c r="I96" s="194" t="s">
        <v>1542</v>
      </c>
      <c r="J96" s="194" t="s">
        <v>1543</v>
      </c>
      <c r="K96" s="191"/>
      <c r="L96" s="191"/>
      <c r="M96" s="191"/>
      <c r="N96" s="191"/>
      <c r="P96" s="184"/>
      <c r="Q96" s="184"/>
    </row>
    <row r="97" spans="1:17" ht="33">
      <c r="A97" s="179">
        <v>82</v>
      </c>
      <c r="B97" s="179" t="str">
        <f t="shared" si="3"/>
        <v/>
      </c>
      <c r="C97" s="179" t="str">
        <f t="shared" si="4"/>
        <v>（５６）</v>
      </c>
      <c r="D97" s="179">
        <f t="shared" si="5"/>
        <v>82</v>
      </c>
      <c r="E97" s="189" t="s">
        <v>1544</v>
      </c>
      <c r="F97" s="193" t="s">
        <v>1545</v>
      </c>
      <c r="G97" s="194" t="s">
        <v>1540</v>
      </c>
      <c r="H97" s="194" t="s">
        <v>1541</v>
      </c>
      <c r="I97" s="194" t="s">
        <v>1542</v>
      </c>
      <c r="J97" s="194" t="s">
        <v>1543</v>
      </c>
      <c r="K97" s="191"/>
      <c r="L97" s="191"/>
      <c r="M97" s="191"/>
      <c r="N97" s="191"/>
      <c r="P97" s="184"/>
      <c r="Q97" s="184"/>
    </row>
    <row r="98" spans="1:17" ht="33">
      <c r="A98" s="179">
        <v>83</v>
      </c>
      <c r="B98" s="179" t="str">
        <f t="shared" si="3"/>
        <v/>
      </c>
      <c r="C98" s="179" t="str">
        <f t="shared" si="4"/>
        <v>（５７）</v>
      </c>
      <c r="D98" s="179">
        <f t="shared" si="5"/>
        <v>83</v>
      </c>
      <c r="E98" s="189" t="s">
        <v>1546</v>
      </c>
      <c r="F98" s="193" t="s">
        <v>1547</v>
      </c>
      <c r="G98" s="194" t="s">
        <v>1540</v>
      </c>
      <c r="H98" s="194" t="s">
        <v>1541</v>
      </c>
      <c r="I98" s="194" t="s">
        <v>1542</v>
      </c>
      <c r="J98" s="194" t="s">
        <v>1543</v>
      </c>
      <c r="K98" s="191"/>
      <c r="L98" s="191"/>
      <c r="M98" s="191"/>
      <c r="N98" s="191"/>
      <c r="P98" s="184"/>
      <c r="Q98" s="184"/>
    </row>
    <row r="99" spans="1:17" ht="33">
      <c r="A99" s="179">
        <v>84</v>
      </c>
      <c r="B99" s="179" t="str">
        <f t="shared" si="3"/>
        <v/>
      </c>
      <c r="C99" s="179" t="str">
        <f t="shared" si="4"/>
        <v>（５８）</v>
      </c>
      <c r="D99" s="179">
        <f t="shared" si="5"/>
        <v>84</v>
      </c>
      <c r="E99" s="189" t="s">
        <v>1548</v>
      </c>
      <c r="F99" s="193" t="s">
        <v>1549</v>
      </c>
      <c r="G99" s="194" t="s">
        <v>1540</v>
      </c>
      <c r="H99" s="194" t="s">
        <v>1541</v>
      </c>
      <c r="I99" s="194" t="s">
        <v>1542</v>
      </c>
      <c r="J99" s="194" t="s">
        <v>1543</v>
      </c>
      <c r="K99" s="191"/>
      <c r="L99" s="191"/>
      <c r="M99" s="191"/>
      <c r="N99" s="191"/>
      <c r="P99" s="184"/>
      <c r="Q99" s="184"/>
    </row>
    <row r="100" spans="1:17" ht="39" customHeight="1">
      <c r="A100" s="179">
        <v>85</v>
      </c>
      <c r="B100" s="179" t="str">
        <f t="shared" si="3"/>
        <v/>
      </c>
      <c r="C100" s="179" t="str">
        <f t="shared" si="4"/>
        <v>（５９）</v>
      </c>
      <c r="D100" s="179">
        <f t="shared" si="5"/>
        <v>85</v>
      </c>
      <c r="E100" s="189" t="s">
        <v>1550</v>
      </c>
      <c r="F100" s="193" t="s">
        <v>1551</v>
      </c>
      <c r="G100" s="194" t="s">
        <v>1540</v>
      </c>
      <c r="H100" s="194" t="s">
        <v>1541</v>
      </c>
      <c r="I100" s="194" t="s">
        <v>1542</v>
      </c>
      <c r="J100" s="194" t="s">
        <v>1543</v>
      </c>
      <c r="K100" s="191"/>
      <c r="L100" s="191"/>
      <c r="M100" s="191"/>
      <c r="N100" s="191"/>
      <c r="P100" s="184"/>
      <c r="Q100" s="184"/>
    </row>
    <row r="101" spans="1:17" ht="39" customHeight="1">
      <c r="A101" s="179">
        <v>86</v>
      </c>
      <c r="B101" s="179" t="str">
        <f t="shared" si="3"/>
        <v/>
      </c>
      <c r="C101" s="179" t="str">
        <f t="shared" si="4"/>
        <v>（６０）</v>
      </c>
      <c r="D101" s="179">
        <f t="shared" si="5"/>
        <v>86</v>
      </c>
      <c r="E101" s="189" t="s">
        <v>1552</v>
      </c>
      <c r="F101" s="193" t="s">
        <v>1553</v>
      </c>
      <c r="G101" s="194" t="s">
        <v>1540</v>
      </c>
      <c r="H101" s="194" t="s">
        <v>1541</v>
      </c>
      <c r="I101" s="194" t="s">
        <v>1542</v>
      </c>
      <c r="J101" s="194" t="s">
        <v>1543</v>
      </c>
      <c r="K101" s="191"/>
      <c r="L101" s="191"/>
      <c r="M101" s="191"/>
      <c r="N101" s="191"/>
      <c r="P101" s="184"/>
      <c r="Q101" s="184"/>
    </row>
    <row r="102" spans="1:17" ht="39" customHeight="1">
      <c r="A102" s="179">
        <v>87</v>
      </c>
      <c r="B102" s="179" t="str">
        <f t="shared" si="3"/>
        <v/>
      </c>
      <c r="C102" s="179" t="str">
        <f t="shared" si="4"/>
        <v>（６１）</v>
      </c>
      <c r="D102" s="179">
        <f t="shared" si="5"/>
        <v>87</v>
      </c>
      <c r="E102" s="189" t="s">
        <v>1554</v>
      </c>
      <c r="F102" s="193" t="s">
        <v>1555</v>
      </c>
      <c r="G102" s="194" t="s">
        <v>1540</v>
      </c>
      <c r="H102" s="194" t="s">
        <v>1541</v>
      </c>
      <c r="I102" s="194" t="s">
        <v>1542</v>
      </c>
      <c r="J102" s="194" t="s">
        <v>1543</v>
      </c>
      <c r="K102" s="191"/>
      <c r="L102" s="191"/>
      <c r="M102" s="191"/>
      <c r="N102" s="191"/>
      <c r="P102" s="184"/>
      <c r="Q102" s="184"/>
    </row>
    <row r="103" spans="1:17" ht="50.25" customHeight="1">
      <c r="A103" s="179">
        <v>88</v>
      </c>
      <c r="B103" s="179" t="str">
        <f t="shared" si="3"/>
        <v/>
      </c>
      <c r="C103" s="179" t="str">
        <f t="shared" si="4"/>
        <v>（６２）</v>
      </c>
      <c r="D103" s="179">
        <f t="shared" si="5"/>
        <v>88</v>
      </c>
      <c r="E103" s="189" t="s">
        <v>1556</v>
      </c>
      <c r="F103" s="193" t="s">
        <v>1557</v>
      </c>
      <c r="G103" s="194" t="s">
        <v>1540</v>
      </c>
      <c r="H103" s="194" t="s">
        <v>1541</v>
      </c>
      <c r="I103" s="194" t="s">
        <v>1542</v>
      </c>
      <c r="J103" s="194" t="s">
        <v>1543</v>
      </c>
      <c r="K103" s="191"/>
      <c r="L103" s="191"/>
      <c r="M103" s="191"/>
      <c r="N103" s="191"/>
      <c r="P103" s="184"/>
      <c r="Q103" s="184"/>
    </row>
    <row r="104" spans="1:17" ht="30" customHeight="1">
      <c r="B104" s="179" t="str">
        <f t="shared" si="3"/>
        <v/>
      </c>
      <c r="C104" s="179" t="str">
        <f t="shared" si="4"/>
        <v/>
      </c>
      <c r="D104" s="179" t="str">
        <f t="shared" si="5"/>
        <v/>
      </c>
      <c r="E104" s="237" t="s">
        <v>1558</v>
      </c>
      <c r="F104" s="238"/>
      <c r="G104" s="238"/>
      <c r="H104" s="238"/>
      <c r="I104" s="238"/>
      <c r="J104" s="238"/>
      <c r="K104" s="238"/>
      <c r="L104" s="238"/>
      <c r="M104" s="238"/>
      <c r="N104" s="239"/>
      <c r="P104" s="184"/>
      <c r="Q104" s="184"/>
    </row>
    <row r="105" spans="1:17" ht="30" customHeight="1">
      <c r="A105" s="179">
        <v>89</v>
      </c>
      <c r="B105" s="179" t="str">
        <f t="shared" si="3"/>
        <v/>
      </c>
      <c r="C105" s="179" t="str">
        <f t="shared" si="4"/>
        <v>（６３）</v>
      </c>
      <c r="D105" s="179">
        <f t="shared" si="5"/>
        <v>89</v>
      </c>
      <c r="E105" s="189" t="s">
        <v>1559</v>
      </c>
      <c r="F105" s="206" t="s">
        <v>1560</v>
      </c>
      <c r="G105" s="194" t="s">
        <v>1561</v>
      </c>
      <c r="H105" s="194" t="s">
        <v>1562</v>
      </c>
      <c r="I105" s="194" t="s">
        <v>1563</v>
      </c>
      <c r="J105" s="194" t="s">
        <v>1564</v>
      </c>
      <c r="K105" s="191"/>
      <c r="L105" s="191"/>
      <c r="M105" s="191"/>
      <c r="N105" s="191"/>
      <c r="P105" s="184"/>
      <c r="Q105" s="184"/>
    </row>
    <row r="106" spans="1:17" ht="30" customHeight="1">
      <c r="A106" s="179">
        <v>90</v>
      </c>
      <c r="B106" s="179" t="str">
        <f t="shared" si="3"/>
        <v/>
      </c>
      <c r="C106" s="179" t="str">
        <f t="shared" si="4"/>
        <v>（６４）</v>
      </c>
      <c r="D106" s="179">
        <f t="shared" si="5"/>
        <v>90</v>
      </c>
      <c r="E106" s="189" t="s">
        <v>1565</v>
      </c>
      <c r="F106" s="206" t="s">
        <v>1566</v>
      </c>
      <c r="G106" s="194" t="s">
        <v>1567</v>
      </c>
      <c r="H106" s="194" t="s">
        <v>1568</v>
      </c>
      <c r="I106" s="194" t="s">
        <v>1569</v>
      </c>
      <c r="J106" s="194" t="s">
        <v>1570</v>
      </c>
      <c r="K106" s="191"/>
      <c r="L106" s="191"/>
      <c r="M106" s="191"/>
      <c r="N106" s="191"/>
      <c r="P106" s="184"/>
      <c r="Q106" s="184"/>
    </row>
    <row r="107" spans="1:17" ht="30" customHeight="1">
      <c r="A107" s="179">
        <v>91</v>
      </c>
      <c r="B107" s="179" t="str">
        <f t="shared" si="3"/>
        <v/>
      </c>
      <c r="C107" s="179" t="str">
        <f t="shared" si="4"/>
        <v>（６５）</v>
      </c>
      <c r="D107" s="179">
        <f t="shared" si="5"/>
        <v>91</v>
      </c>
      <c r="E107" s="189" t="s">
        <v>1571</v>
      </c>
      <c r="F107" s="206" t="s">
        <v>1572</v>
      </c>
      <c r="G107" s="194" t="s">
        <v>1573</v>
      </c>
      <c r="H107" s="194" t="s">
        <v>1574</v>
      </c>
      <c r="I107" s="194" t="s">
        <v>1575</v>
      </c>
      <c r="J107" s="194" t="s">
        <v>1576</v>
      </c>
      <c r="K107" s="191"/>
      <c r="L107" s="191"/>
      <c r="M107" s="191"/>
      <c r="N107" s="191"/>
      <c r="P107" s="184"/>
      <c r="Q107" s="184"/>
    </row>
    <row r="108" spans="1:17" ht="30" customHeight="1">
      <c r="A108" s="179">
        <v>92</v>
      </c>
      <c r="B108" s="179" t="str">
        <f t="shared" si="3"/>
        <v/>
      </c>
      <c r="C108" s="179" t="str">
        <f t="shared" si="4"/>
        <v>（６６）</v>
      </c>
      <c r="D108" s="179">
        <f t="shared" si="5"/>
        <v>92</v>
      </c>
      <c r="E108" s="189" t="s">
        <v>1577</v>
      </c>
      <c r="F108" s="206" t="s">
        <v>1578</v>
      </c>
      <c r="G108" s="194" t="s">
        <v>1579</v>
      </c>
      <c r="H108" s="194" t="s">
        <v>1580</v>
      </c>
      <c r="I108" s="194" t="s">
        <v>1581</v>
      </c>
      <c r="J108" s="194" t="s">
        <v>1582</v>
      </c>
      <c r="K108" s="191"/>
      <c r="L108" s="191"/>
      <c r="M108" s="191"/>
      <c r="N108" s="191"/>
      <c r="P108" s="184"/>
      <c r="Q108" s="184"/>
    </row>
    <row r="109" spans="1:17" ht="30" customHeight="1">
      <c r="B109" s="179" t="str">
        <f t="shared" si="3"/>
        <v/>
      </c>
      <c r="C109" s="179" t="str">
        <f t="shared" si="4"/>
        <v/>
      </c>
      <c r="D109" s="179" t="str">
        <f t="shared" si="5"/>
        <v/>
      </c>
      <c r="E109" s="237" t="s">
        <v>1583</v>
      </c>
      <c r="F109" s="238"/>
      <c r="G109" s="238"/>
      <c r="H109" s="238"/>
      <c r="I109" s="238"/>
      <c r="J109" s="238"/>
      <c r="K109" s="238"/>
      <c r="L109" s="238"/>
      <c r="M109" s="238"/>
      <c r="N109" s="239"/>
      <c r="P109" s="184"/>
      <c r="Q109" s="184"/>
    </row>
    <row r="110" spans="1:17" ht="30" customHeight="1">
      <c r="A110" s="179">
        <v>93</v>
      </c>
      <c r="B110" s="179" t="str">
        <f t="shared" si="3"/>
        <v/>
      </c>
      <c r="C110" s="179" t="str">
        <f t="shared" si="4"/>
        <v>（６７）</v>
      </c>
      <c r="D110" s="179">
        <f t="shared" si="5"/>
        <v>93</v>
      </c>
      <c r="E110" s="189" t="s">
        <v>1584</v>
      </c>
      <c r="F110" s="206" t="s">
        <v>1225</v>
      </c>
      <c r="G110" s="194" t="s">
        <v>1439</v>
      </c>
      <c r="H110" s="194" t="s">
        <v>1440</v>
      </c>
      <c r="I110" s="194" t="s">
        <v>1585</v>
      </c>
      <c r="J110" s="194" t="s">
        <v>1586</v>
      </c>
      <c r="K110" s="191"/>
      <c r="L110" s="191"/>
      <c r="M110" s="191"/>
      <c r="N110" s="191"/>
      <c r="P110" s="184"/>
      <c r="Q110" s="184"/>
    </row>
    <row r="111" spans="1:17" ht="30" customHeight="1">
      <c r="A111" s="179">
        <v>94</v>
      </c>
      <c r="B111" s="179" t="str">
        <f t="shared" si="3"/>
        <v/>
      </c>
      <c r="C111" s="179" t="str">
        <f t="shared" si="4"/>
        <v>（６８）</v>
      </c>
      <c r="D111" s="179">
        <f t="shared" si="5"/>
        <v>94</v>
      </c>
      <c r="E111" s="189" t="s">
        <v>1587</v>
      </c>
      <c r="F111" s="206" t="s">
        <v>1588</v>
      </c>
      <c r="G111" s="194" t="s">
        <v>1439</v>
      </c>
      <c r="H111" s="194" t="s">
        <v>1440</v>
      </c>
      <c r="I111" s="194" t="s">
        <v>1585</v>
      </c>
      <c r="J111" s="194" t="s">
        <v>1586</v>
      </c>
      <c r="K111" s="191"/>
      <c r="L111" s="191"/>
      <c r="M111" s="191"/>
      <c r="N111" s="191"/>
      <c r="P111" s="184"/>
      <c r="Q111" s="184"/>
    </row>
    <row r="112" spans="1:17" ht="53.25" customHeight="1">
      <c r="A112" s="179">
        <v>95</v>
      </c>
      <c r="B112" s="179" t="str">
        <f t="shared" si="3"/>
        <v/>
      </c>
      <c r="C112" s="179" t="str">
        <f t="shared" si="4"/>
        <v>（６９）</v>
      </c>
      <c r="D112" s="179">
        <f t="shared" si="5"/>
        <v>95</v>
      </c>
      <c r="E112" s="189" t="s">
        <v>1589</v>
      </c>
      <c r="F112" s="193" t="s">
        <v>1590</v>
      </c>
      <c r="G112" s="194" t="s">
        <v>1591</v>
      </c>
      <c r="H112" s="194" t="s">
        <v>1592</v>
      </c>
      <c r="I112" s="194" t="s">
        <v>1593</v>
      </c>
      <c r="J112" s="194" t="s">
        <v>1594</v>
      </c>
      <c r="K112" s="202" t="s">
        <v>1595</v>
      </c>
      <c r="L112" s="202" t="s">
        <v>1596</v>
      </c>
      <c r="M112" s="191"/>
      <c r="N112" s="191"/>
      <c r="P112" s="184"/>
      <c r="Q112" s="184"/>
    </row>
    <row r="113" spans="1:17" ht="45" customHeight="1">
      <c r="A113" s="179">
        <v>96</v>
      </c>
      <c r="B113" s="179" t="str">
        <f t="shared" si="3"/>
        <v/>
      </c>
      <c r="C113" s="179" t="str">
        <f t="shared" si="4"/>
        <v>（７０）</v>
      </c>
      <c r="D113" s="179">
        <f t="shared" si="5"/>
        <v>96</v>
      </c>
      <c r="E113" s="189" t="s">
        <v>1597</v>
      </c>
      <c r="F113" s="190" t="s">
        <v>1598</v>
      </c>
      <c r="G113" s="194" t="s">
        <v>1599</v>
      </c>
      <c r="H113" s="194" t="s">
        <v>1600</v>
      </c>
      <c r="I113" s="194" t="s">
        <v>1592</v>
      </c>
      <c r="J113" s="194" t="s">
        <v>1593</v>
      </c>
      <c r="K113" s="202" t="s">
        <v>1601</v>
      </c>
      <c r="L113" s="202" t="s">
        <v>1596</v>
      </c>
      <c r="M113" s="191"/>
      <c r="N113" s="191"/>
      <c r="P113" s="184"/>
      <c r="Q113" s="184"/>
    </row>
    <row r="114" spans="1:17" ht="30" customHeight="1">
      <c r="A114" s="179">
        <v>97</v>
      </c>
      <c r="B114" s="179" t="str">
        <f t="shared" si="3"/>
        <v/>
      </c>
      <c r="C114" s="179" t="str">
        <f t="shared" si="4"/>
        <v>（７１）</v>
      </c>
      <c r="D114" s="179">
        <f t="shared" si="5"/>
        <v>97</v>
      </c>
      <c r="E114" s="189" t="s">
        <v>1602</v>
      </c>
      <c r="F114" s="190" t="s">
        <v>1603</v>
      </c>
      <c r="G114" s="194" t="s">
        <v>1604</v>
      </c>
      <c r="H114" s="194" t="s">
        <v>1605</v>
      </c>
      <c r="I114" s="194" t="s">
        <v>1606</v>
      </c>
      <c r="J114" s="194" t="s">
        <v>1607</v>
      </c>
      <c r="K114" s="202" t="s">
        <v>1608</v>
      </c>
      <c r="L114" s="202" t="s">
        <v>1609</v>
      </c>
      <c r="M114" s="202" t="s">
        <v>1610</v>
      </c>
      <c r="N114" s="202" t="s">
        <v>1469</v>
      </c>
      <c r="P114" s="184"/>
      <c r="Q114" s="184"/>
    </row>
    <row r="115" spans="1:17" ht="30" customHeight="1">
      <c r="A115" s="179">
        <v>98</v>
      </c>
      <c r="B115" s="179" t="str">
        <f t="shared" si="3"/>
        <v/>
      </c>
      <c r="C115" s="179" t="str">
        <f t="shared" si="4"/>
        <v>（７２）</v>
      </c>
      <c r="D115" s="179">
        <f t="shared" si="5"/>
        <v>98</v>
      </c>
      <c r="E115" s="189" t="s">
        <v>1611</v>
      </c>
      <c r="F115" s="190" t="s">
        <v>1612</v>
      </c>
      <c r="G115" s="194" t="s">
        <v>1613</v>
      </c>
      <c r="H115" s="194" t="s">
        <v>1614</v>
      </c>
      <c r="I115" s="194" t="s">
        <v>1615</v>
      </c>
      <c r="J115" s="194" t="s">
        <v>1616</v>
      </c>
      <c r="K115" s="202" t="s">
        <v>1617</v>
      </c>
      <c r="L115" s="191"/>
      <c r="M115" s="191"/>
      <c r="N115" s="191"/>
      <c r="P115" s="184"/>
      <c r="Q115" s="184"/>
    </row>
    <row r="116" spans="1:17" ht="30" customHeight="1">
      <c r="A116" s="179">
        <v>99</v>
      </c>
      <c r="B116" s="179" t="str">
        <f t="shared" si="3"/>
        <v/>
      </c>
      <c r="C116" s="179" t="str">
        <f t="shared" si="4"/>
        <v>（７３）</v>
      </c>
      <c r="D116" s="179">
        <f t="shared" si="5"/>
        <v>99</v>
      </c>
      <c r="E116" s="189" t="s">
        <v>1618</v>
      </c>
      <c r="F116" s="206" t="s">
        <v>1231</v>
      </c>
      <c r="G116" s="194" t="s">
        <v>1619</v>
      </c>
      <c r="H116" s="194" t="s">
        <v>1620</v>
      </c>
      <c r="I116" s="194" t="s">
        <v>1621</v>
      </c>
      <c r="J116" s="194" t="s">
        <v>1622</v>
      </c>
      <c r="K116" s="202" t="s">
        <v>1623</v>
      </c>
      <c r="L116" s="191"/>
      <c r="M116" s="191"/>
      <c r="N116" s="191"/>
      <c r="O116" s="182" t="s">
        <v>1624</v>
      </c>
      <c r="P116" s="184"/>
      <c r="Q116" s="184"/>
    </row>
    <row r="117" spans="1:17" ht="30" customHeight="1">
      <c r="A117" s="179">
        <v>100</v>
      </c>
      <c r="B117" s="179" t="str">
        <f t="shared" si="3"/>
        <v/>
      </c>
      <c r="C117" s="179" t="str">
        <f t="shared" si="4"/>
        <v>（７４）</v>
      </c>
      <c r="D117" s="179">
        <f t="shared" si="5"/>
        <v>100</v>
      </c>
      <c r="E117" s="189" t="s">
        <v>1625</v>
      </c>
      <c r="F117" s="190" t="s">
        <v>1626</v>
      </c>
      <c r="G117" s="194" t="s">
        <v>1599</v>
      </c>
      <c r="H117" s="194" t="s">
        <v>1600</v>
      </c>
      <c r="I117" s="194" t="s">
        <v>1592</v>
      </c>
      <c r="J117" s="194" t="s">
        <v>1593</v>
      </c>
      <c r="K117" s="202" t="s">
        <v>1601</v>
      </c>
      <c r="L117" s="202" t="s">
        <v>1596</v>
      </c>
      <c r="M117" s="191"/>
      <c r="N117" s="191"/>
      <c r="P117" s="184"/>
      <c r="Q117" s="184"/>
    </row>
    <row r="118" spans="1:17" ht="30" customHeight="1">
      <c r="A118" s="179">
        <v>101</v>
      </c>
      <c r="B118" s="179" t="str">
        <f t="shared" si="3"/>
        <v/>
      </c>
      <c r="C118" s="179" t="str">
        <f t="shared" si="4"/>
        <v>（７５）</v>
      </c>
      <c r="D118" s="179">
        <f t="shared" si="5"/>
        <v>101</v>
      </c>
      <c r="E118" s="189" t="s">
        <v>1627</v>
      </c>
      <c r="F118" s="190" t="s">
        <v>1628</v>
      </c>
      <c r="G118" s="194" t="s">
        <v>1629</v>
      </c>
      <c r="H118" s="194" t="s">
        <v>1630</v>
      </c>
      <c r="I118" s="191"/>
      <c r="J118" s="191"/>
      <c r="K118" s="191"/>
      <c r="L118" s="191"/>
      <c r="M118" s="191"/>
      <c r="N118" s="191"/>
      <c r="P118" s="184"/>
      <c r="Q118" s="184"/>
    </row>
    <row r="119" spans="1:17" ht="49.5" customHeight="1">
      <c r="A119" s="179">
        <v>102</v>
      </c>
      <c r="B119" s="179" t="str">
        <f t="shared" si="3"/>
        <v/>
      </c>
      <c r="C119" s="179" t="str">
        <f t="shared" si="4"/>
        <v>（７６）</v>
      </c>
      <c r="D119" s="179">
        <f t="shared" si="5"/>
        <v>102</v>
      </c>
      <c r="E119" s="189" t="s">
        <v>1631</v>
      </c>
      <c r="F119" s="190" t="s">
        <v>1632</v>
      </c>
      <c r="G119" s="194" t="s">
        <v>1599</v>
      </c>
      <c r="H119" s="194" t="s">
        <v>1600</v>
      </c>
      <c r="I119" s="194" t="s">
        <v>1592</v>
      </c>
      <c r="J119" s="194" t="s">
        <v>1593</v>
      </c>
      <c r="K119" s="202" t="s">
        <v>1594</v>
      </c>
      <c r="L119" s="202" t="s">
        <v>1595</v>
      </c>
      <c r="M119" s="202" t="s">
        <v>1633</v>
      </c>
      <c r="N119" s="191"/>
      <c r="P119" s="184"/>
      <c r="Q119" s="184"/>
    </row>
    <row r="120" spans="1:17" ht="51" customHeight="1">
      <c r="A120" s="179">
        <v>103</v>
      </c>
      <c r="B120" s="179" t="str">
        <f t="shared" si="3"/>
        <v/>
      </c>
      <c r="C120" s="179" t="str">
        <f t="shared" si="4"/>
        <v>（７７）</v>
      </c>
      <c r="D120" s="179">
        <f t="shared" si="5"/>
        <v>103</v>
      </c>
      <c r="E120" s="189" t="s">
        <v>1634</v>
      </c>
      <c r="F120" s="190" t="s">
        <v>1635</v>
      </c>
      <c r="G120" s="194" t="s">
        <v>1629</v>
      </c>
      <c r="H120" s="194" t="s">
        <v>1630</v>
      </c>
      <c r="I120" s="191"/>
      <c r="J120" s="191"/>
      <c r="K120" s="191"/>
      <c r="L120" s="191"/>
      <c r="M120" s="191"/>
      <c r="N120" s="191"/>
      <c r="P120" s="184"/>
      <c r="Q120" s="184"/>
    </row>
    <row r="121" spans="1:17" ht="30" customHeight="1">
      <c r="A121" s="179">
        <v>104</v>
      </c>
      <c r="B121" s="179" t="str">
        <f t="shared" si="3"/>
        <v/>
      </c>
      <c r="C121" s="179" t="str">
        <f t="shared" si="4"/>
        <v>（７８）</v>
      </c>
      <c r="D121" s="179">
        <f t="shared" si="5"/>
        <v>104</v>
      </c>
      <c r="E121" s="189" t="s">
        <v>1636</v>
      </c>
      <c r="F121" s="206" t="s">
        <v>1637</v>
      </c>
      <c r="G121" s="194" t="s">
        <v>1638</v>
      </c>
      <c r="H121" s="194" t="s">
        <v>1639</v>
      </c>
      <c r="I121" s="194" t="s">
        <v>1640</v>
      </c>
      <c r="J121" s="194" t="s">
        <v>1641</v>
      </c>
      <c r="K121" s="191"/>
      <c r="L121" s="191"/>
      <c r="M121" s="191"/>
      <c r="N121" s="191"/>
      <c r="P121" s="184"/>
      <c r="Q121" s="184"/>
    </row>
    <row r="122" spans="1:17" ht="45.75" customHeight="1">
      <c r="A122" s="179">
        <v>105</v>
      </c>
      <c r="B122" s="179" t="str">
        <f t="shared" si="3"/>
        <v/>
      </c>
      <c r="C122" s="179" t="str">
        <f t="shared" si="4"/>
        <v>（７９）</v>
      </c>
      <c r="D122" s="179">
        <f t="shared" si="5"/>
        <v>105</v>
      </c>
      <c r="E122" s="189" t="s">
        <v>1642</v>
      </c>
      <c r="F122" s="190" t="s">
        <v>1643</v>
      </c>
      <c r="G122" s="194" t="s">
        <v>1344</v>
      </c>
      <c r="H122" s="194" t="s">
        <v>1644</v>
      </c>
      <c r="I122" s="202" t="s">
        <v>1645</v>
      </c>
      <c r="J122" s="202" t="s">
        <v>1646</v>
      </c>
      <c r="K122" s="191"/>
      <c r="L122" s="191"/>
      <c r="M122" s="191"/>
      <c r="N122" s="191"/>
      <c r="P122" s="184"/>
      <c r="Q122" s="184"/>
    </row>
    <row r="123" spans="1:17" ht="30" customHeight="1">
      <c r="B123" s="179" t="str">
        <f t="shared" si="3"/>
        <v/>
      </c>
      <c r="C123" s="179" t="str">
        <f t="shared" si="4"/>
        <v/>
      </c>
      <c r="D123" s="179" t="str">
        <f t="shared" si="5"/>
        <v/>
      </c>
      <c r="E123" s="234" t="s">
        <v>1647</v>
      </c>
      <c r="F123" s="235"/>
      <c r="G123" s="235"/>
      <c r="H123" s="235"/>
      <c r="I123" s="235"/>
      <c r="J123" s="235"/>
      <c r="K123" s="235"/>
      <c r="L123" s="235"/>
      <c r="M123" s="235"/>
      <c r="N123" s="236"/>
      <c r="P123" s="184"/>
      <c r="Q123" s="184"/>
    </row>
    <row r="124" spans="1:17" ht="30" customHeight="1">
      <c r="A124" s="179">
        <v>106</v>
      </c>
      <c r="B124" s="179" t="str">
        <f t="shared" si="3"/>
        <v/>
      </c>
      <c r="C124" s="179" t="str">
        <f t="shared" si="4"/>
        <v>（８０）</v>
      </c>
      <c r="D124" s="179">
        <f t="shared" si="5"/>
        <v>106</v>
      </c>
      <c r="E124" s="189" t="s">
        <v>1648</v>
      </c>
      <c r="F124" s="193" t="s">
        <v>1252</v>
      </c>
      <c r="G124" s="202" t="s">
        <v>1649</v>
      </c>
      <c r="H124" s="191"/>
      <c r="I124" s="191"/>
      <c r="J124" s="191"/>
      <c r="K124" s="191"/>
      <c r="L124" s="191"/>
      <c r="M124" s="191"/>
      <c r="N124" s="191"/>
      <c r="P124" s="184"/>
      <c r="Q124" s="184"/>
    </row>
    <row r="125" spans="1:17" ht="30" customHeight="1">
      <c r="A125" s="179">
        <v>107</v>
      </c>
      <c r="B125" s="179" t="str">
        <f t="shared" si="3"/>
        <v/>
      </c>
      <c r="C125" s="179" t="str">
        <f t="shared" si="4"/>
        <v>（８１）</v>
      </c>
      <c r="D125" s="179">
        <f t="shared" si="5"/>
        <v>107</v>
      </c>
      <c r="E125" s="189" t="s">
        <v>1650</v>
      </c>
      <c r="F125" s="193" t="s">
        <v>1651</v>
      </c>
      <c r="G125" s="202" t="s">
        <v>1652</v>
      </c>
      <c r="H125" s="202" t="s">
        <v>1653</v>
      </c>
      <c r="I125" s="191"/>
      <c r="J125" s="191"/>
      <c r="K125" s="191"/>
      <c r="L125" s="191"/>
      <c r="M125" s="191"/>
      <c r="N125" s="191"/>
      <c r="P125" s="184"/>
      <c r="Q125" s="184"/>
    </row>
  </sheetData>
  <mergeCells count="11">
    <mergeCell ref="E74:N74"/>
    <mergeCell ref="E5:E6"/>
    <mergeCell ref="F5:F6"/>
    <mergeCell ref="G5:N5"/>
    <mergeCell ref="E39:N39"/>
    <mergeCell ref="E65:N65"/>
    <mergeCell ref="E87:N87"/>
    <mergeCell ref="E95:N95"/>
    <mergeCell ref="E104:N104"/>
    <mergeCell ref="E109:N109"/>
    <mergeCell ref="E123:N123"/>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784A-7B4F-B34F-9004-9FF7333361D6}">
  <sheetPr>
    <tabColor rgb="FFFF0000"/>
  </sheetPr>
  <dimension ref="A1:AI119"/>
  <sheetViews>
    <sheetView topLeftCell="A101" workbookViewId="0"/>
  </sheetViews>
  <sheetFormatPr baseColWidth="10" defaultColWidth="7.42578125" defaultRowHeight="30" customHeight="1"/>
  <cols>
    <col min="1" max="4" width="7.42578125" style="179"/>
    <col min="5" max="5" width="7.42578125" style="180"/>
    <col min="6" max="6" width="60.5703125" style="180" customWidth="1"/>
    <col min="7" max="16384" width="7.42578125" style="179"/>
  </cols>
  <sheetData>
    <row r="1" spans="1:35" s="173" customFormat="1" ht="19">
      <c r="A1" s="169" t="s">
        <v>1324</v>
      </c>
      <c r="B1" s="169"/>
      <c r="C1" s="169"/>
      <c r="D1" s="169"/>
      <c r="E1" s="170"/>
      <c r="F1" s="170"/>
      <c r="G1" s="171"/>
      <c r="H1" s="171"/>
      <c r="I1" s="171"/>
      <c r="J1" s="171"/>
      <c r="K1" s="172"/>
      <c r="L1" s="172"/>
      <c r="M1" s="172"/>
      <c r="N1" s="172"/>
    </row>
    <row r="2" spans="1:35" s="173" customFormat="1" ht="22">
      <c r="A2" s="174" t="s">
        <v>1325</v>
      </c>
      <c r="B2" s="174"/>
      <c r="C2" s="174"/>
      <c r="D2" s="174"/>
      <c r="E2" s="170"/>
      <c r="F2" s="170"/>
      <c r="G2" s="171"/>
      <c r="H2" s="171"/>
      <c r="I2" s="171"/>
      <c r="J2" s="171"/>
      <c r="K2" s="172"/>
      <c r="L2" s="172"/>
      <c r="M2" s="172"/>
      <c r="N2" s="172"/>
    </row>
    <row r="3" spans="1:35" s="178" customFormat="1" ht="19">
      <c r="A3" s="175"/>
      <c r="B3" s="175"/>
      <c r="C3" s="175"/>
      <c r="D3" s="175"/>
      <c r="E3" s="176" t="s">
        <v>1654</v>
      </c>
      <c r="F3" s="176"/>
      <c r="G3" s="175"/>
      <c r="H3" s="175"/>
      <c r="I3" s="175"/>
      <c r="J3" s="175"/>
      <c r="K3" s="177"/>
      <c r="L3" s="177"/>
      <c r="M3" s="177"/>
      <c r="N3" s="177"/>
    </row>
    <row r="4" spans="1:35" ht="30" customHeight="1">
      <c r="F4" s="181"/>
    </row>
    <row r="5" spans="1:35" ht="30" customHeight="1">
      <c r="E5" s="240" t="s">
        <v>1327</v>
      </c>
      <c r="F5" s="240" t="s">
        <v>1328</v>
      </c>
      <c r="G5" s="242" t="s">
        <v>1329</v>
      </c>
      <c r="H5" s="242"/>
      <c r="I5" s="242"/>
      <c r="J5" s="242"/>
      <c r="K5" s="242"/>
      <c r="L5" s="242"/>
      <c r="M5" s="242"/>
      <c r="N5" s="242"/>
      <c r="O5" s="182" t="s">
        <v>1330</v>
      </c>
    </row>
    <row r="6" spans="1:35" ht="30" customHeight="1">
      <c r="E6" s="241"/>
      <c r="F6" s="241"/>
      <c r="G6" s="183" t="s">
        <v>1331</v>
      </c>
      <c r="H6" s="183" t="s">
        <v>1332</v>
      </c>
      <c r="I6" s="183" t="s">
        <v>1333</v>
      </c>
      <c r="J6" s="183" t="s">
        <v>1334</v>
      </c>
      <c r="K6" s="183" t="s">
        <v>1335</v>
      </c>
      <c r="L6" s="183" t="s">
        <v>1336</v>
      </c>
      <c r="M6" s="183" t="s">
        <v>1337</v>
      </c>
      <c r="N6" s="183" t="s">
        <v>1338</v>
      </c>
    </row>
    <row r="7" spans="1:35" s="184" customFormat="1" ht="40" customHeight="1">
      <c r="E7" s="185" t="s">
        <v>1655</v>
      </c>
      <c r="F7" s="186"/>
      <c r="G7" s="187"/>
      <c r="H7" s="187"/>
      <c r="I7" s="187"/>
      <c r="J7" s="187"/>
      <c r="K7" s="187"/>
      <c r="L7" s="187"/>
      <c r="M7" s="187"/>
      <c r="N7" s="188"/>
    </row>
    <row r="8" spans="1:35" ht="30" customHeight="1">
      <c r="B8" s="179" t="str">
        <f t="shared" ref="B8:B71" si="0">IF(A8&lt;&gt;"",B7,IF(ISERROR(FIND("　",E8)),E8,""))</f>
        <v>（１）</v>
      </c>
      <c r="C8" s="179" t="str">
        <f t="shared" ref="C8:C71" si="1">IF(A8&lt;&gt;"", B8&amp;E8, "")</f>
        <v/>
      </c>
      <c r="D8" s="179" t="str">
        <f t="shared" ref="D8:D71" si="2">IF(A8=0,"",A8)</f>
        <v/>
      </c>
      <c r="E8" s="189" t="s">
        <v>1340</v>
      </c>
      <c r="F8" s="207" t="s">
        <v>1656</v>
      </c>
      <c r="G8" s="191"/>
      <c r="H8" s="191"/>
      <c r="I8" s="191"/>
      <c r="J8" s="191"/>
      <c r="K8" s="191"/>
      <c r="L8" s="191"/>
      <c r="M8" s="191"/>
      <c r="N8" s="191"/>
      <c r="P8" s="184"/>
      <c r="Q8" s="184"/>
      <c r="R8" s="184"/>
      <c r="S8" s="184"/>
      <c r="T8" s="184"/>
      <c r="U8" s="184"/>
      <c r="V8" s="184"/>
      <c r="W8" s="184"/>
      <c r="X8" s="184"/>
      <c r="Y8" s="184"/>
      <c r="Z8" s="184"/>
      <c r="AA8" s="184"/>
      <c r="AB8" s="184"/>
      <c r="AC8" s="184"/>
      <c r="AD8" s="184"/>
      <c r="AE8" s="184"/>
      <c r="AF8" s="184"/>
      <c r="AG8" s="184"/>
      <c r="AH8" s="184"/>
      <c r="AI8" s="184"/>
    </row>
    <row r="9" spans="1:35" ht="30" customHeight="1">
      <c r="A9" s="179">
        <v>1</v>
      </c>
      <c r="B9" s="179" t="str">
        <f t="shared" si="0"/>
        <v>（１）</v>
      </c>
      <c r="C9" s="179" t="str">
        <f t="shared" si="1"/>
        <v>（１）ア</v>
      </c>
      <c r="D9" s="179">
        <f t="shared" si="2"/>
        <v>1</v>
      </c>
      <c r="E9" s="192" t="s">
        <v>1342</v>
      </c>
      <c r="F9" s="193" t="s">
        <v>1657</v>
      </c>
      <c r="G9" s="194" t="s">
        <v>1350</v>
      </c>
      <c r="H9" s="194" t="s">
        <v>1345</v>
      </c>
      <c r="I9" s="194" t="s">
        <v>1346</v>
      </c>
      <c r="J9" s="194" t="s">
        <v>1347</v>
      </c>
      <c r="K9" s="191"/>
      <c r="L9" s="191"/>
      <c r="M9" s="191"/>
      <c r="N9" s="191"/>
      <c r="P9" s="184"/>
      <c r="Q9" s="184"/>
      <c r="R9" s="184"/>
      <c r="S9" s="184"/>
      <c r="T9" s="184"/>
      <c r="U9" s="184"/>
      <c r="V9" s="184"/>
      <c r="W9" s="184"/>
      <c r="X9" s="184"/>
      <c r="Y9" s="184"/>
      <c r="Z9" s="184"/>
      <c r="AA9" s="184"/>
      <c r="AB9" s="184"/>
      <c r="AC9" s="184"/>
      <c r="AD9" s="184"/>
      <c r="AE9" s="184"/>
      <c r="AF9" s="184"/>
      <c r="AG9" s="184"/>
      <c r="AH9" s="184"/>
      <c r="AI9" s="184"/>
    </row>
    <row r="10" spans="1:35" ht="30" customHeight="1">
      <c r="A10" s="179">
        <v>2</v>
      </c>
      <c r="B10" s="179" t="str">
        <f t="shared" si="0"/>
        <v>（１）</v>
      </c>
      <c r="C10" s="179" t="str">
        <f t="shared" si="1"/>
        <v>（１）イ</v>
      </c>
      <c r="D10" s="179">
        <f t="shared" si="2"/>
        <v>2</v>
      </c>
      <c r="E10" s="192" t="s">
        <v>1348</v>
      </c>
      <c r="F10" s="193" t="s">
        <v>1658</v>
      </c>
      <c r="G10" s="194" t="s">
        <v>1350</v>
      </c>
      <c r="H10" s="194" t="s">
        <v>1345</v>
      </c>
      <c r="I10" s="194" t="s">
        <v>1346</v>
      </c>
      <c r="J10" s="194" t="s">
        <v>1347</v>
      </c>
      <c r="K10" s="191"/>
      <c r="L10" s="191"/>
      <c r="M10" s="191"/>
      <c r="N10" s="191"/>
      <c r="P10" s="184"/>
      <c r="Q10" s="184"/>
      <c r="R10" s="184"/>
      <c r="S10" s="184"/>
      <c r="T10" s="184"/>
      <c r="U10" s="184"/>
      <c r="V10" s="184"/>
      <c r="W10" s="184"/>
      <c r="X10" s="184"/>
      <c r="Y10" s="184"/>
      <c r="Z10" s="184"/>
      <c r="AA10" s="184"/>
      <c r="AB10" s="184"/>
      <c r="AC10" s="184"/>
      <c r="AD10" s="184"/>
      <c r="AE10" s="184"/>
      <c r="AF10" s="184"/>
      <c r="AG10" s="184"/>
      <c r="AH10" s="184"/>
      <c r="AI10" s="184"/>
    </row>
    <row r="11" spans="1:35" ht="30" customHeight="1">
      <c r="A11" s="179">
        <v>3</v>
      </c>
      <c r="B11" s="179" t="str">
        <f t="shared" si="0"/>
        <v>（１）</v>
      </c>
      <c r="C11" s="179" t="str">
        <f t="shared" si="1"/>
        <v>（１）ウ</v>
      </c>
      <c r="D11" s="179">
        <f t="shared" si="2"/>
        <v>3</v>
      </c>
      <c r="E11" s="192" t="s">
        <v>1351</v>
      </c>
      <c r="F11" s="193" t="s">
        <v>1091</v>
      </c>
      <c r="G11" s="194" t="s">
        <v>1350</v>
      </c>
      <c r="H11" s="194" t="s">
        <v>1345</v>
      </c>
      <c r="I11" s="194" t="s">
        <v>1346</v>
      </c>
      <c r="J11" s="194" t="s">
        <v>1347</v>
      </c>
      <c r="K11" s="191"/>
      <c r="L11" s="191"/>
      <c r="M11" s="191"/>
      <c r="N11" s="191"/>
      <c r="P11" s="184"/>
      <c r="Q11" s="184"/>
      <c r="R11" s="184"/>
      <c r="S11" s="184"/>
      <c r="T11" s="184"/>
      <c r="U11" s="184"/>
      <c r="V11" s="184"/>
      <c r="W11" s="184"/>
      <c r="X11" s="184"/>
      <c r="Y11" s="184"/>
      <c r="Z11" s="184"/>
      <c r="AA11" s="184"/>
      <c r="AB11" s="184"/>
      <c r="AC11" s="184"/>
      <c r="AD11" s="184"/>
      <c r="AE11" s="184"/>
      <c r="AF11" s="184"/>
      <c r="AG11" s="184"/>
      <c r="AH11" s="184"/>
      <c r="AI11" s="184"/>
    </row>
    <row r="12" spans="1:35" ht="30" customHeight="1">
      <c r="A12" s="179">
        <v>4</v>
      </c>
      <c r="B12" s="179" t="str">
        <f t="shared" si="0"/>
        <v>（１）</v>
      </c>
      <c r="C12" s="179" t="str">
        <f t="shared" si="1"/>
        <v>（１）エ</v>
      </c>
      <c r="D12" s="179">
        <f t="shared" si="2"/>
        <v>4</v>
      </c>
      <c r="E12" s="192" t="s">
        <v>1352</v>
      </c>
      <c r="F12" s="193" t="s">
        <v>1092</v>
      </c>
      <c r="G12" s="194" t="s">
        <v>1350</v>
      </c>
      <c r="H12" s="194" t="s">
        <v>1345</v>
      </c>
      <c r="I12" s="194" t="s">
        <v>1346</v>
      </c>
      <c r="J12" s="194" t="s">
        <v>1347</v>
      </c>
      <c r="K12" s="191"/>
      <c r="L12" s="191"/>
      <c r="M12" s="191"/>
      <c r="N12" s="191"/>
      <c r="P12" s="184"/>
      <c r="Q12" s="184"/>
      <c r="R12" s="184"/>
      <c r="S12" s="184"/>
      <c r="T12" s="184"/>
      <c r="U12" s="184"/>
      <c r="V12" s="184"/>
      <c r="W12" s="184"/>
      <c r="X12" s="184"/>
      <c r="Y12" s="184"/>
      <c r="Z12" s="184"/>
      <c r="AA12" s="184"/>
      <c r="AB12" s="184"/>
      <c r="AC12" s="184"/>
      <c r="AD12" s="184"/>
      <c r="AE12" s="184"/>
      <c r="AF12" s="184"/>
      <c r="AG12" s="184"/>
      <c r="AH12" s="184"/>
      <c r="AI12" s="184"/>
    </row>
    <row r="13" spans="1:35" ht="40" customHeight="1">
      <c r="B13" s="179" t="str">
        <f t="shared" si="0"/>
        <v/>
      </c>
      <c r="C13" s="179" t="str">
        <f t="shared" si="1"/>
        <v/>
      </c>
      <c r="D13" s="179" t="str">
        <f t="shared" si="2"/>
        <v/>
      </c>
      <c r="E13" s="195" t="s">
        <v>1659</v>
      </c>
      <c r="F13" s="196"/>
      <c r="G13" s="196"/>
      <c r="H13" s="196"/>
      <c r="I13" s="196"/>
      <c r="J13" s="196"/>
      <c r="K13" s="196"/>
      <c r="L13" s="196"/>
      <c r="M13" s="196"/>
      <c r="N13" s="197"/>
      <c r="P13" s="184"/>
      <c r="Q13" s="184"/>
      <c r="R13" s="184"/>
      <c r="S13" s="184"/>
      <c r="T13" s="184"/>
      <c r="U13" s="184"/>
      <c r="V13" s="184"/>
      <c r="W13" s="184"/>
      <c r="X13" s="184"/>
      <c r="Y13" s="184"/>
      <c r="Z13" s="184"/>
      <c r="AA13" s="184"/>
      <c r="AB13" s="184"/>
      <c r="AC13" s="184"/>
      <c r="AD13" s="184"/>
      <c r="AE13" s="184"/>
      <c r="AF13" s="184"/>
      <c r="AG13" s="184"/>
      <c r="AH13" s="184"/>
      <c r="AI13" s="184"/>
    </row>
    <row r="14" spans="1:35" ht="40" customHeight="1">
      <c r="B14" s="179" t="str">
        <f t="shared" si="0"/>
        <v>（２）</v>
      </c>
      <c r="C14" s="179" t="str">
        <f t="shared" si="1"/>
        <v/>
      </c>
      <c r="D14" s="179" t="str">
        <f t="shared" si="2"/>
        <v/>
      </c>
      <c r="E14" s="189" t="s">
        <v>1355</v>
      </c>
      <c r="F14" s="207" t="s">
        <v>1660</v>
      </c>
      <c r="G14" s="191"/>
      <c r="H14" s="191"/>
      <c r="I14" s="191"/>
      <c r="J14" s="191"/>
      <c r="K14" s="191"/>
      <c r="L14" s="191"/>
      <c r="M14" s="191"/>
      <c r="N14" s="191"/>
      <c r="P14" s="184"/>
      <c r="Q14" s="184"/>
      <c r="R14" s="184"/>
      <c r="S14" s="184"/>
      <c r="T14" s="184"/>
      <c r="U14" s="184"/>
      <c r="V14" s="184"/>
      <c r="W14" s="184"/>
      <c r="X14" s="184"/>
      <c r="Y14" s="184"/>
      <c r="Z14" s="184"/>
      <c r="AA14" s="184"/>
      <c r="AB14" s="184"/>
      <c r="AC14" s="184"/>
      <c r="AD14" s="184"/>
      <c r="AE14" s="184"/>
      <c r="AF14" s="184"/>
      <c r="AG14" s="184"/>
      <c r="AH14" s="184"/>
      <c r="AI14" s="184"/>
    </row>
    <row r="15" spans="1:35" ht="30" customHeight="1">
      <c r="A15" s="179">
        <v>5</v>
      </c>
      <c r="B15" s="179" t="str">
        <f t="shared" si="0"/>
        <v>（２）</v>
      </c>
      <c r="C15" s="179" t="str">
        <f t="shared" si="1"/>
        <v>（２）ア</v>
      </c>
      <c r="D15" s="179">
        <f t="shared" si="2"/>
        <v>5</v>
      </c>
      <c r="E15" s="189" t="s">
        <v>1342</v>
      </c>
      <c r="F15" s="193" t="s">
        <v>1661</v>
      </c>
      <c r="G15" s="194" t="s">
        <v>1358</v>
      </c>
      <c r="H15" s="194" t="s">
        <v>1359</v>
      </c>
      <c r="I15" s="194" t="s">
        <v>1360</v>
      </c>
      <c r="J15" s="194" t="s">
        <v>1361</v>
      </c>
      <c r="K15" s="194" t="s">
        <v>1362</v>
      </c>
      <c r="L15" s="198"/>
      <c r="M15" s="191"/>
      <c r="N15" s="191"/>
      <c r="P15" s="184"/>
      <c r="Q15" s="184"/>
      <c r="R15" s="184"/>
      <c r="S15" s="184"/>
      <c r="T15" s="184"/>
      <c r="U15" s="184"/>
      <c r="V15" s="184"/>
      <c r="W15" s="184"/>
      <c r="X15" s="184"/>
      <c r="Y15" s="184"/>
      <c r="Z15" s="184"/>
      <c r="AA15" s="184"/>
      <c r="AB15" s="184"/>
      <c r="AC15" s="184"/>
      <c r="AD15" s="184"/>
      <c r="AE15" s="184"/>
      <c r="AF15" s="184"/>
      <c r="AG15" s="184"/>
      <c r="AH15" s="184"/>
      <c r="AI15" s="184"/>
    </row>
    <row r="16" spans="1:35" ht="30" customHeight="1">
      <c r="A16" s="179">
        <v>6</v>
      </c>
      <c r="B16" s="179" t="str">
        <f t="shared" si="0"/>
        <v>（２）</v>
      </c>
      <c r="C16" s="179" t="str">
        <f t="shared" si="1"/>
        <v>（２）イ</v>
      </c>
      <c r="D16" s="179">
        <f t="shared" si="2"/>
        <v>6</v>
      </c>
      <c r="E16" s="189" t="s">
        <v>1348</v>
      </c>
      <c r="F16" s="193" t="s">
        <v>1122</v>
      </c>
      <c r="G16" s="194" t="s">
        <v>1358</v>
      </c>
      <c r="H16" s="194" t="s">
        <v>1359</v>
      </c>
      <c r="I16" s="194" t="s">
        <v>1360</v>
      </c>
      <c r="J16" s="194" t="s">
        <v>1361</v>
      </c>
      <c r="K16" s="194" t="s">
        <v>1362</v>
      </c>
      <c r="L16" s="198"/>
      <c r="M16" s="191"/>
      <c r="N16" s="191"/>
      <c r="P16" s="184"/>
      <c r="Q16" s="184"/>
      <c r="R16" s="184"/>
      <c r="S16" s="184"/>
      <c r="T16" s="184"/>
      <c r="U16" s="184"/>
      <c r="V16" s="184"/>
      <c r="W16" s="184"/>
      <c r="X16" s="184"/>
      <c r="Y16" s="184"/>
      <c r="Z16" s="184"/>
      <c r="AA16" s="184"/>
      <c r="AB16" s="184"/>
      <c r="AC16" s="184"/>
      <c r="AD16" s="184"/>
      <c r="AE16" s="184"/>
      <c r="AF16" s="184"/>
      <c r="AG16" s="184"/>
      <c r="AH16" s="184"/>
      <c r="AI16" s="184"/>
    </row>
    <row r="17" spans="1:35" ht="30" customHeight="1">
      <c r="A17" s="179">
        <v>7</v>
      </c>
      <c r="B17" s="179" t="str">
        <f t="shared" si="0"/>
        <v>（２）</v>
      </c>
      <c r="C17" s="179" t="str">
        <f t="shared" si="1"/>
        <v>（２）ウ</v>
      </c>
      <c r="D17" s="179">
        <f t="shared" si="2"/>
        <v>7</v>
      </c>
      <c r="E17" s="189" t="s">
        <v>1351</v>
      </c>
      <c r="F17" s="193" t="s">
        <v>1097</v>
      </c>
      <c r="G17" s="194" t="s">
        <v>1358</v>
      </c>
      <c r="H17" s="194" t="s">
        <v>1359</v>
      </c>
      <c r="I17" s="194" t="s">
        <v>1360</v>
      </c>
      <c r="J17" s="194" t="s">
        <v>1361</v>
      </c>
      <c r="K17" s="194" t="s">
        <v>1362</v>
      </c>
      <c r="L17" s="198"/>
      <c r="M17" s="191"/>
      <c r="N17" s="191"/>
      <c r="P17" s="184"/>
      <c r="Q17" s="184"/>
      <c r="R17" s="184"/>
      <c r="S17" s="184"/>
      <c r="T17" s="184"/>
      <c r="U17" s="184"/>
      <c r="V17" s="184"/>
      <c r="W17" s="184"/>
      <c r="X17" s="184"/>
      <c r="Y17" s="184"/>
      <c r="Z17" s="184"/>
      <c r="AA17" s="184"/>
      <c r="AB17" s="184"/>
      <c r="AC17" s="184"/>
      <c r="AD17" s="184"/>
      <c r="AE17" s="184"/>
      <c r="AF17" s="184"/>
      <c r="AG17" s="184"/>
      <c r="AH17" s="184"/>
      <c r="AI17" s="184"/>
    </row>
    <row r="18" spans="1:35" ht="30" customHeight="1">
      <c r="A18" s="179">
        <v>8</v>
      </c>
      <c r="B18" s="179" t="str">
        <f t="shared" si="0"/>
        <v>（２）</v>
      </c>
      <c r="C18" s="179" t="str">
        <f t="shared" si="1"/>
        <v>（２）エ</v>
      </c>
      <c r="D18" s="179">
        <f t="shared" si="2"/>
        <v>8</v>
      </c>
      <c r="E18" s="189" t="s">
        <v>1352</v>
      </c>
      <c r="F18" s="193" t="s">
        <v>1126</v>
      </c>
      <c r="G18" s="194" t="s">
        <v>1358</v>
      </c>
      <c r="H18" s="194" t="s">
        <v>1359</v>
      </c>
      <c r="I18" s="194" t="s">
        <v>1360</v>
      </c>
      <c r="J18" s="194" t="s">
        <v>1361</v>
      </c>
      <c r="K18" s="194" t="s">
        <v>1362</v>
      </c>
      <c r="L18" s="198"/>
      <c r="M18" s="191"/>
      <c r="N18" s="191"/>
      <c r="P18" s="184"/>
      <c r="Q18" s="184"/>
      <c r="R18" s="184"/>
      <c r="S18" s="184"/>
      <c r="T18" s="184"/>
      <c r="U18" s="184"/>
      <c r="V18" s="184"/>
      <c r="W18" s="184"/>
      <c r="X18" s="184"/>
      <c r="Y18" s="184"/>
      <c r="Z18" s="184"/>
      <c r="AA18" s="184"/>
      <c r="AB18" s="184"/>
      <c r="AC18" s="184"/>
      <c r="AD18" s="184"/>
      <c r="AE18" s="184"/>
      <c r="AF18" s="184"/>
      <c r="AG18" s="184"/>
      <c r="AH18" s="184"/>
      <c r="AI18" s="184"/>
    </row>
    <row r="19" spans="1:35" ht="30" customHeight="1">
      <c r="A19" s="179">
        <v>9</v>
      </c>
      <c r="B19" s="179" t="str">
        <f t="shared" si="0"/>
        <v>（２）</v>
      </c>
      <c r="C19" s="179" t="str">
        <f t="shared" si="1"/>
        <v>（２）オ</v>
      </c>
      <c r="D19" s="179">
        <f t="shared" si="2"/>
        <v>9</v>
      </c>
      <c r="E19" s="189" t="s">
        <v>1365</v>
      </c>
      <c r="F19" s="193" t="s">
        <v>1662</v>
      </c>
      <c r="G19" s="194" t="s">
        <v>1358</v>
      </c>
      <c r="H19" s="194" t="s">
        <v>1359</v>
      </c>
      <c r="I19" s="194" t="s">
        <v>1360</v>
      </c>
      <c r="J19" s="194" t="s">
        <v>1361</v>
      </c>
      <c r="K19" s="194" t="s">
        <v>1362</v>
      </c>
      <c r="L19" s="198"/>
      <c r="M19" s="191"/>
      <c r="N19" s="191"/>
      <c r="P19" s="184"/>
      <c r="Q19" s="184"/>
      <c r="R19" s="184"/>
      <c r="S19" s="184"/>
      <c r="T19" s="184"/>
      <c r="U19" s="184"/>
      <c r="V19" s="184"/>
      <c r="W19" s="184"/>
      <c r="X19" s="184"/>
      <c r="Y19" s="184"/>
      <c r="Z19" s="184"/>
      <c r="AA19" s="184"/>
      <c r="AB19" s="184"/>
      <c r="AC19" s="184"/>
      <c r="AD19" s="184"/>
      <c r="AE19" s="184"/>
      <c r="AF19" s="184"/>
      <c r="AG19" s="184"/>
      <c r="AH19" s="184"/>
      <c r="AI19" s="184"/>
    </row>
    <row r="20" spans="1:35" ht="30" customHeight="1">
      <c r="A20" s="179">
        <v>10</v>
      </c>
      <c r="B20" s="179" t="str">
        <f t="shared" si="0"/>
        <v>（２）</v>
      </c>
      <c r="C20" s="179" t="str">
        <f t="shared" si="1"/>
        <v>（２）カ</v>
      </c>
      <c r="D20" s="179">
        <f t="shared" si="2"/>
        <v>10</v>
      </c>
      <c r="E20" s="189" t="s">
        <v>1367</v>
      </c>
      <c r="F20" s="199" t="s">
        <v>1132</v>
      </c>
      <c r="G20" s="194" t="s">
        <v>1358</v>
      </c>
      <c r="H20" s="194" t="s">
        <v>1359</v>
      </c>
      <c r="I20" s="194" t="s">
        <v>1360</v>
      </c>
      <c r="J20" s="194" t="s">
        <v>1361</v>
      </c>
      <c r="K20" s="194" t="s">
        <v>1362</v>
      </c>
      <c r="L20" s="198"/>
      <c r="M20" s="191"/>
      <c r="N20" s="191"/>
      <c r="P20" s="184"/>
      <c r="Q20" s="184"/>
      <c r="R20" s="184"/>
      <c r="S20" s="184"/>
      <c r="T20" s="184"/>
      <c r="U20" s="184"/>
      <c r="V20" s="184"/>
      <c r="W20" s="184"/>
      <c r="X20" s="184"/>
      <c r="Y20" s="184"/>
      <c r="Z20" s="184"/>
      <c r="AA20" s="184"/>
      <c r="AB20" s="184"/>
      <c r="AC20" s="184"/>
      <c r="AD20" s="184"/>
      <c r="AE20" s="184"/>
      <c r="AF20" s="184"/>
      <c r="AG20" s="184"/>
      <c r="AH20" s="184"/>
      <c r="AI20" s="184"/>
    </row>
    <row r="21" spans="1:35" ht="30" customHeight="1">
      <c r="A21" s="179">
        <v>11</v>
      </c>
      <c r="B21" s="179" t="str">
        <f t="shared" si="0"/>
        <v>（２）</v>
      </c>
      <c r="C21" s="179" t="str">
        <f t="shared" si="1"/>
        <v>（２）キ</v>
      </c>
      <c r="D21" s="179">
        <f t="shared" si="2"/>
        <v>11</v>
      </c>
      <c r="E21" s="189" t="s">
        <v>1368</v>
      </c>
      <c r="F21" s="193" t="s">
        <v>1663</v>
      </c>
      <c r="G21" s="194" t="s">
        <v>1358</v>
      </c>
      <c r="H21" s="194" t="s">
        <v>1359</v>
      </c>
      <c r="I21" s="194" t="s">
        <v>1360</v>
      </c>
      <c r="J21" s="194" t="s">
        <v>1361</v>
      </c>
      <c r="K21" s="194" t="s">
        <v>1362</v>
      </c>
      <c r="L21" s="198"/>
      <c r="M21" s="191"/>
      <c r="N21" s="191"/>
      <c r="P21" s="184"/>
      <c r="Q21" s="184"/>
      <c r="R21" s="184"/>
      <c r="S21" s="184"/>
      <c r="T21" s="184"/>
      <c r="U21" s="184"/>
      <c r="V21" s="184"/>
      <c r="W21" s="184"/>
      <c r="X21" s="184"/>
      <c r="Y21" s="184"/>
      <c r="Z21" s="184"/>
      <c r="AA21" s="184"/>
      <c r="AB21" s="184"/>
      <c r="AC21" s="184"/>
      <c r="AD21" s="184"/>
      <c r="AE21" s="184"/>
      <c r="AF21" s="184"/>
      <c r="AG21" s="184"/>
      <c r="AH21" s="184"/>
      <c r="AI21" s="184"/>
    </row>
    <row r="22" spans="1:35" ht="30" customHeight="1">
      <c r="A22" s="179">
        <v>12</v>
      </c>
      <c r="B22" s="179" t="str">
        <f t="shared" si="0"/>
        <v>（２）</v>
      </c>
      <c r="C22" s="179" t="str">
        <f t="shared" si="1"/>
        <v>（２）ク</v>
      </c>
      <c r="D22" s="179">
        <f t="shared" si="2"/>
        <v>12</v>
      </c>
      <c r="E22" s="189" t="s">
        <v>1370</v>
      </c>
      <c r="F22" s="193" t="s">
        <v>1127</v>
      </c>
      <c r="G22" s="194" t="s">
        <v>1358</v>
      </c>
      <c r="H22" s="194" t="s">
        <v>1359</v>
      </c>
      <c r="I22" s="194" t="s">
        <v>1360</v>
      </c>
      <c r="J22" s="194" t="s">
        <v>1361</v>
      </c>
      <c r="K22" s="194" t="s">
        <v>1362</v>
      </c>
      <c r="L22" s="198"/>
      <c r="M22" s="191"/>
      <c r="N22" s="191"/>
      <c r="P22" s="184"/>
      <c r="Q22" s="184"/>
      <c r="R22" s="184"/>
      <c r="S22" s="184"/>
      <c r="T22" s="184"/>
      <c r="U22" s="184"/>
      <c r="V22" s="184"/>
      <c r="W22" s="184"/>
      <c r="X22" s="184"/>
      <c r="Y22" s="184"/>
      <c r="Z22" s="184"/>
      <c r="AA22" s="184"/>
      <c r="AB22" s="184"/>
      <c r="AC22" s="184"/>
      <c r="AD22" s="184"/>
      <c r="AE22" s="184"/>
      <c r="AF22" s="184"/>
      <c r="AG22" s="184"/>
      <c r="AH22" s="184"/>
      <c r="AI22" s="184"/>
    </row>
    <row r="23" spans="1:35" ht="30" customHeight="1">
      <c r="A23" s="179">
        <v>13</v>
      </c>
      <c r="B23" s="179" t="str">
        <f t="shared" si="0"/>
        <v>（２）</v>
      </c>
      <c r="C23" s="179" t="str">
        <f t="shared" si="1"/>
        <v>（２）ケ</v>
      </c>
      <c r="D23" s="179">
        <f t="shared" si="2"/>
        <v>13</v>
      </c>
      <c r="E23" s="189" t="s">
        <v>1372</v>
      </c>
      <c r="F23" s="193" t="s">
        <v>1108</v>
      </c>
      <c r="G23" s="194" t="s">
        <v>1358</v>
      </c>
      <c r="H23" s="194" t="s">
        <v>1359</v>
      </c>
      <c r="I23" s="194" t="s">
        <v>1360</v>
      </c>
      <c r="J23" s="194" t="s">
        <v>1361</v>
      </c>
      <c r="K23" s="194" t="s">
        <v>1362</v>
      </c>
      <c r="L23" s="198"/>
      <c r="M23" s="191"/>
      <c r="N23" s="191"/>
      <c r="P23" s="184"/>
      <c r="Q23" s="184"/>
      <c r="R23" s="184"/>
      <c r="S23" s="184"/>
      <c r="T23" s="184"/>
      <c r="U23" s="184"/>
      <c r="V23" s="184"/>
      <c r="W23" s="184"/>
      <c r="X23" s="184"/>
      <c r="Y23" s="184"/>
      <c r="Z23" s="184"/>
      <c r="AA23" s="184"/>
      <c r="AB23" s="184"/>
      <c r="AC23" s="184"/>
      <c r="AD23" s="184"/>
      <c r="AE23" s="184"/>
      <c r="AF23" s="184"/>
      <c r="AG23" s="184"/>
      <c r="AH23" s="184"/>
      <c r="AI23" s="184"/>
    </row>
    <row r="24" spans="1:35" ht="30" customHeight="1">
      <c r="A24" s="179">
        <v>14</v>
      </c>
      <c r="B24" s="179" t="str">
        <f t="shared" si="0"/>
        <v>（２）</v>
      </c>
      <c r="C24" s="179" t="str">
        <f t="shared" si="1"/>
        <v>（２）コ</v>
      </c>
      <c r="D24" s="179">
        <f t="shared" si="2"/>
        <v>14</v>
      </c>
      <c r="E24" s="189" t="s">
        <v>1373</v>
      </c>
      <c r="F24" s="193" t="s">
        <v>1374</v>
      </c>
      <c r="G24" s="194" t="s">
        <v>1358</v>
      </c>
      <c r="H24" s="194" t="s">
        <v>1359</v>
      </c>
      <c r="I24" s="194" t="s">
        <v>1360</v>
      </c>
      <c r="J24" s="194" t="s">
        <v>1361</v>
      </c>
      <c r="K24" s="194" t="s">
        <v>1362</v>
      </c>
      <c r="L24" s="198"/>
      <c r="M24" s="191"/>
      <c r="N24" s="191"/>
      <c r="P24" s="184"/>
      <c r="Q24" s="184"/>
      <c r="R24" s="184"/>
      <c r="S24" s="184"/>
      <c r="T24" s="184"/>
      <c r="U24" s="184"/>
      <c r="V24" s="184"/>
      <c r="W24" s="184"/>
      <c r="X24" s="184"/>
      <c r="Y24" s="184"/>
      <c r="Z24" s="184"/>
      <c r="AA24" s="184"/>
      <c r="AB24" s="184"/>
      <c r="AC24" s="184"/>
      <c r="AD24" s="184"/>
      <c r="AE24" s="184"/>
      <c r="AF24" s="184"/>
      <c r="AG24" s="184"/>
      <c r="AH24" s="184"/>
      <c r="AI24" s="184"/>
    </row>
    <row r="25" spans="1:35" ht="30" customHeight="1">
      <c r="A25" s="179">
        <v>15</v>
      </c>
      <c r="B25" s="179" t="str">
        <f t="shared" si="0"/>
        <v>（２）</v>
      </c>
      <c r="C25" s="179" t="str">
        <f t="shared" si="1"/>
        <v>（２）サ</v>
      </c>
      <c r="D25" s="179">
        <f t="shared" si="2"/>
        <v>15</v>
      </c>
      <c r="E25" s="189" t="s">
        <v>1375</v>
      </c>
      <c r="F25" s="193" t="s">
        <v>1664</v>
      </c>
      <c r="G25" s="194" t="s">
        <v>1358</v>
      </c>
      <c r="H25" s="194" t="s">
        <v>1359</v>
      </c>
      <c r="I25" s="194" t="s">
        <v>1360</v>
      </c>
      <c r="J25" s="194" t="s">
        <v>1361</v>
      </c>
      <c r="K25" s="194" t="s">
        <v>1362</v>
      </c>
      <c r="L25" s="198"/>
      <c r="M25" s="191"/>
      <c r="N25" s="191"/>
      <c r="P25" s="184"/>
      <c r="Q25" s="184"/>
      <c r="R25" s="184"/>
      <c r="S25" s="184"/>
      <c r="T25" s="184"/>
      <c r="U25" s="184"/>
      <c r="V25" s="184"/>
      <c r="W25" s="184"/>
      <c r="X25" s="184"/>
      <c r="Y25" s="184"/>
      <c r="Z25" s="184"/>
      <c r="AA25" s="184"/>
      <c r="AB25" s="184"/>
      <c r="AC25" s="184"/>
      <c r="AD25" s="184"/>
      <c r="AE25" s="184"/>
      <c r="AF25" s="184"/>
      <c r="AG25" s="184"/>
      <c r="AH25" s="184"/>
      <c r="AI25" s="184"/>
    </row>
    <row r="26" spans="1:35" ht="30" customHeight="1">
      <c r="A26" s="179">
        <v>16</v>
      </c>
      <c r="B26" s="179" t="str">
        <f t="shared" si="0"/>
        <v>（２）</v>
      </c>
      <c r="C26" s="179" t="str">
        <f t="shared" si="1"/>
        <v>（２）シ</v>
      </c>
      <c r="D26" s="179">
        <f t="shared" si="2"/>
        <v>16</v>
      </c>
      <c r="E26" s="189" t="s">
        <v>1377</v>
      </c>
      <c r="F26" s="193" t="s">
        <v>1119</v>
      </c>
      <c r="G26" s="194" t="s">
        <v>1358</v>
      </c>
      <c r="H26" s="194" t="s">
        <v>1359</v>
      </c>
      <c r="I26" s="194" t="s">
        <v>1360</v>
      </c>
      <c r="J26" s="194" t="s">
        <v>1361</v>
      </c>
      <c r="K26" s="194" t="s">
        <v>1362</v>
      </c>
      <c r="L26" s="198"/>
      <c r="M26" s="191"/>
      <c r="N26" s="191"/>
      <c r="P26" s="184"/>
      <c r="Q26" s="184"/>
      <c r="R26" s="184"/>
      <c r="S26" s="184"/>
      <c r="T26" s="184"/>
      <c r="U26" s="184"/>
      <c r="V26" s="184"/>
      <c r="W26" s="184"/>
      <c r="X26" s="184"/>
      <c r="Y26" s="184"/>
      <c r="Z26" s="184"/>
      <c r="AA26" s="184"/>
      <c r="AB26" s="184"/>
      <c r="AC26" s="184"/>
      <c r="AD26" s="184"/>
      <c r="AE26" s="184"/>
      <c r="AF26" s="184"/>
      <c r="AG26" s="184"/>
      <c r="AH26" s="184"/>
      <c r="AI26" s="184"/>
    </row>
    <row r="27" spans="1:35" ht="30" customHeight="1">
      <c r="A27" s="179">
        <v>17</v>
      </c>
      <c r="B27" s="179" t="str">
        <f t="shared" si="0"/>
        <v>（２）</v>
      </c>
      <c r="C27" s="179" t="str">
        <f t="shared" si="1"/>
        <v>（２）ス</v>
      </c>
      <c r="D27" s="179">
        <f t="shared" si="2"/>
        <v>17</v>
      </c>
      <c r="E27" s="189" t="s">
        <v>1379</v>
      </c>
      <c r="F27" s="193" t="s">
        <v>1095</v>
      </c>
      <c r="G27" s="194" t="s">
        <v>1358</v>
      </c>
      <c r="H27" s="194" t="s">
        <v>1359</v>
      </c>
      <c r="I27" s="194" t="s">
        <v>1360</v>
      </c>
      <c r="J27" s="194" t="s">
        <v>1361</v>
      </c>
      <c r="K27" s="194" t="s">
        <v>1362</v>
      </c>
      <c r="L27" s="198"/>
      <c r="M27" s="191"/>
      <c r="N27" s="191"/>
      <c r="P27" s="184"/>
      <c r="Q27" s="184"/>
      <c r="R27" s="184"/>
      <c r="S27" s="184"/>
      <c r="T27" s="184"/>
      <c r="U27" s="184"/>
      <c r="V27" s="184"/>
      <c r="W27" s="184"/>
      <c r="X27" s="184"/>
      <c r="Y27" s="184"/>
      <c r="Z27" s="184"/>
      <c r="AA27" s="184"/>
      <c r="AB27" s="184"/>
      <c r="AC27" s="184"/>
      <c r="AD27" s="184"/>
      <c r="AE27" s="184"/>
      <c r="AF27" s="184"/>
      <c r="AG27" s="184"/>
      <c r="AH27" s="184"/>
      <c r="AI27" s="184"/>
    </row>
    <row r="28" spans="1:35" ht="30" customHeight="1">
      <c r="A28" s="179">
        <v>18</v>
      </c>
      <c r="B28" s="179" t="str">
        <f t="shared" si="0"/>
        <v>（２）</v>
      </c>
      <c r="C28" s="179" t="str">
        <f t="shared" si="1"/>
        <v>（２）セ</v>
      </c>
      <c r="D28" s="179">
        <f t="shared" si="2"/>
        <v>18</v>
      </c>
      <c r="E28" s="189" t="s">
        <v>1380</v>
      </c>
      <c r="F28" s="193" t="s">
        <v>1114</v>
      </c>
      <c r="G28" s="194" t="s">
        <v>1358</v>
      </c>
      <c r="H28" s="194" t="s">
        <v>1359</v>
      </c>
      <c r="I28" s="194" t="s">
        <v>1360</v>
      </c>
      <c r="J28" s="194" t="s">
        <v>1361</v>
      </c>
      <c r="K28" s="194" t="s">
        <v>1362</v>
      </c>
      <c r="L28" s="198"/>
      <c r="M28" s="191"/>
      <c r="N28" s="191"/>
      <c r="P28" s="184"/>
      <c r="Q28" s="184"/>
      <c r="R28" s="184"/>
      <c r="S28" s="184"/>
      <c r="T28" s="184"/>
      <c r="U28" s="184"/>
      <c r="V28" s="184"/>
      <c r="W28" s="184"/>
      <c r="X28" s="184"/>
      <c r="Y28" s="184"/>
      <c r="Z28" s="184"/>
      <c r="AA28" s="184"/>
      <c r="AB28" s="184"/>
      <c r="AC28" s="184"/>
      <c r="AD28" s="184"/>
      <c r="AE28" s="184"/>
      <c r="AF28" s="184"/>
      <c r="AG28" s="184"/>
      <c r="AH28" s="184"/>
      <c r="AI28" s="184"/>
    </row>
    <row r="29" spans="1:35" ht="30" customHeight="1">
      <c r="A29" s="179">
        <v>19</v>
      </c>
      <c r="B29" s="179" t="str">
        <f t="shared" si="0"/>
        <v>（２）</v>
      </c>
      <c r="C29" s="179" t="str">
        <f t="shared" si="1"/>
        <v>（２）ソ</v>
      </c>
      <c r="D29" s="179">
        <f t="shared" si="2"/>
        <v>19</v>
      </c>
      <c r="E29" s="189" t="s">
        <v>1381</v>
      </c>
      <c r="F29" s="193" t="s">
        <v>1105</v>
      </c>
      <c r="G29" s="194" t="s">
        <v>1358</v>
      </c>
      <c r="H29" s="194" t="s">
        <v>1359</v>
      </c>
      <c r="I29" s="194" t="s">
        <v>1360</v>
      </c>
      <c r="J29" s="194" t="s">
        <v>1361</v>
      </c>
      <c r="K29" s="194" t="s">
        <v>1362</v>
      </c>
      <c r="L29" s="198"/>
      <c r="M29" s="191"/>
      <c r="N29" s="191"/>
      <c r="P29" s="184"/>
      <c r="Q29" s="184"/>
      <c r="R29" s="184"/>
      <c r="S29" s="184"/>
      <c r="T29" s="184"/>
      <c r="U29" s="184"/>
      <c r="V29" s="184"/>
      <c r="W29" s="184"/>
      <c r="X29" s="184"/>
      <c r="Y29" s="184"/>
      <c r="Z29" s="184"/>
      <c r="AA29" s="184"/>
      <c r="AB29" s="184"/>
      <c r="AC29" s="184"/>
      <c r="AD29" s="184"/>
      <c r="AE29" s="184"/>
      <c r="AF29" s="184"/>
      <c r="AG29" s="184"/>
      <c r="AH29" s="184"/>
      <c r="AI29" s="184"/>
    </row>
    <row r="30" spans="1:35" ht="30" customHeight="1">
      <c r="A30" s="179">
        <v>20</v>
      </c>
      <c r="B30" s="179" t="str">
        <f t="shared" si="0"/>
        <v>（２）</v>
      </c>
      <c r="C30" s="179" t="str">
        <f t="shared" si="1"/>
        <v>（２）タ</v>
      </c>
      <c r="D30" s="179">
        <f t="shared" si="2"/>
        <v>20</v>
      </c>
      <c r="E30" s="189" t="s">
        <v>1383</v>
      </c>
      <c r="F30" s="193" t="s">
        <v>1100</v>
      </c>
      <c r="G30" s="194" t="s">
        <v>1358</v>
      </c>
      <c r="H30" s="194" t="s">
        <v>1359</v>
      </c>
      <c r="I30" s="194" t="s">
        <v>1360</v>
      </c>
      <c r="J30" s="194" t="s">
        <v>1361</v>
      </c>
      <c r="K30" s="194" t="s">
        <v>1362</v>
      </c>
      <c r="L30" s="198"/>
      <c r="M30" s="191"/>
      <c r="N30" s="191"/>
      <c r="P30" s="184"/>
      <c r="Q30" s="184"/>
      <c r="R30" s="184"/>
      <c r="S30" s="184"/>
      <c r="T30" s="184"/>
      <c r="U30" s="184"/>
      <c r="V30" s="184"/>
      <c r="W30" s="184"/>
      <c r="X30" s="184"/>
      <c r="Y30" s="184"/>
      <c r="Z30" s="184"/>
      <c r="AA30" s="184"/>
      <c r="AB30" s="184"/>
      <c r="AC30" s="184"/>
      <c r="AD30" s="184"/>
      <c r="AE30" s="184"/>
      <c r="AF30" s="184"/>
      <c r="AG30" s="184"/>
      <c r="AH30" s="184"/>
      <c r="AI30" s="184"/>
    </row>
    <row r="31" spans="1:35" ht="30" customHeight="1">
      <c r="A31" s="179">
        <v>21</v>
      </c>
      <c r="B31" s="179" t="str">
        <f t="shared" si="0"/>
        <v>（２）</v>
      </c>
      <c r="C31" s="179" t="str">
        <f t="shared" si="1"/>
        <v>（２）チ</v>
      </c>
      <c r="D31" s="179">
        <f t="shared" si="2"/>
        <v>21</v>
      </c>
      <c r="E31" s="189" t="s">
        <v>1384</v>
      </c>
      <c r="F31" s="193" t="s">
        <v>1120</v>
      </c>
      <c r="G31" s="194" t="s">
        <v>1358</v>
      </c>
      <c r="H31" s="194" t="s">
        <v>1359</v>
      </c>
      <c r="I31" s="194" t="s">
        <v>1360</v>
      </c>
      <c r="J31" s="194" t="s">
        <v>1361</v>
      </c>
      <c r="K31" s="194" t="s">
        <v>1362</v>
      </c>
      <c r="L31" s="198"/>
      <c r="M31" s="191"/>
      <c r="N31" s="191"/>
      <c r="P31" s="184"/>
      <c r="Q31" s="184"/>
      <c r="R31" s="184"/>
      <c r="S31" s="184"/>
      <c r="T31" s="184"/>
      <c r="U31" s="184"/>
      <c r="V31" s="184"/>
      <c r="W31" s="184"/>
      <c r="X31" s="184"/>
      <c r="Y31" s="184"/>
      <c r="Z31" s="184"/>
      <c r="AA31" s="184"/>
      <c r="AB31" s="184"/>
      <c r="AC31" s="184"/>
      <c r="AD31" s="184"/>
      <c r="AE31" s="184"/>
      <c r="AF31" s="184"/>
      <c r="AG31" s="184"/>
      <c r="AH31" s="184"/>
      <c r="AI31" s="184"/>
    </row>
    <row r="32" spans="1:35" ht="30" customHeight="1">
      <c r="A32" s="179">
        <v>22</v>
      </c>
      <c r="B32" s="179" t="str">
        <f t="shared" si="0"/>
        <v>（２）</v>
      </c>
      <c r="C32" s="179" t="str">
        <f t="shared" si="1"/>
        <v>（２）ツ</v>
      </c>
      <c r="D32" s="179">
        <f t="shared" si="2"/>
        <v>22</v>
      </c>
      <c r="E32" s="189" t="s">
        <v>1386</v>
      </c>
      <c r="F32" s="193" t="s">
        <v>1113</v>
      </c>
      <c r="G32" s="194" t="s">
        <v>1358</v>
      </c>
      <c r="H32" s="194" t="s">
        <v>1359</v>
      </c>
      <c r="I32" s="194" t="s">
        <v>1360</v>
      </c>
      <c r="J32" s="194" t="s">
        <v>1361</v>
      </c>
      <c r="K32" s="194" t="s">
        <v>1362</v>
      </c>
      <c r="L32" s="198"/>
      <c r="M32" s="191"/>
      <c r="N32" s="191"/>
      <c r="P32" s="184"/>
      <c r="Q32" s="184"/>
      <c r="R32" s="184"/>
      <c r="S32" s="184"/>
      <c r="T32" s="184"/>
      <c r="U32" s="184"/>
      <c r="V32" s="184"/>
      <c r="W32" s="184"/>
      <c r="X32" s="184"/>
      <c r="Y32" s="184"/>
      <c r="Z32" s="184"/>
      <c r="AA32" s="184"/>
      <c r="AB32" s="184"/>
      <c r="AC32" s="184"/>
      <c r="AD32" s="184"/>
      <c r="AE32" s="184"/>
      <c r="AF32" s="184"/>
      <c r="AG32" s="184"/>
      <c r="AH32" s="184"/>
      <c r="AI32" s="184"/>
    </row>
    <row r="33" spans="1:35" ht="30" customHeight="1">
      <c r="A33" s="179">
        <v>23</v>
      </c>
      <c r="B33" s="179" t="str">
        <f t="shared" si="0"/>
        <v>（２）</v>
      </c>
      <c r="C33" s="179" t="str">
        <f t="shared" si="1"/>
        <v>（２）テ</v>
      </c>
      <c r="D33" s="179">
        <f t="shared" si="2"/>
        <v>23</v>
      </c>
      <c r="E33" s="189" t="s">
        <v>1388</v>
      </c>
      <c r="F33" s="193" t="s">
        <v>1121</v>
      </c>
      <c r="G33" s="194" t="s">
        <v>1358</v>
      </c>
      <c r="H33" s="194" t="s">
        <v>1359</v>
      </c>
      <c r="I33" s="194" t="s">
        <v>1360</v>
      </c>
      <c r="J33" s="194" t="s">
        <v>1361</v>
      </c>
      <c r="K33" s="194" t="s">
        <v>1362</v>
      </c>
      <c r="L33" s="198"/>
      <c r="M33" s="191"/>
      <c r="N33" s="191"/>
      <c r="P33" s="184"/>
      <c r="Q33" s="184"/>
      <c r="R33" s="184"/>
      <c r="S33" s="184"/>
      <c r="T33" s="184"/>
      <c r="U33" s="184"/>
      <c r="V33" s="184"/>
      <c r="W33" s="184"/>
      <c r="X33" s="184"/>
      <c r="Y33" s="184"/>
      <c r="Z33" s="184"/>
      <c r="AA33" s="184"/>
      <c r="AB33" s="184"/>
      <c r="AC33" s="184"/>
      <c r="AD33" s="184"/>
      <c r="AE33" s="184"/>
      <c r="AF33" s="184"/>
      <c r="AG33" s="184"/>
      <c r="AH33" s="184"/>
      <c r="AI33" s="184"/>
    </row>
    <row r="34" spans="1:35" ht="30" customHeight="1">
      <c r="A34" s="179">
        <v>24</v>
      </c>
      <c r="B34" s="179" t="str">
        <f t="shared" si="0"/>
        <v>（２）</v>
      </c>
      <c r="C34" s="179" t="str">
        <f t="shared" si="1"/>
        <v>（２）ト</v>
      </c>
      <c r="D34" s="179">
        <f t="shared" si="2"/>
        <v>24</v>
      </c>
      <c r="E34" s="189" t="s">
        <v>1390</v>
      </c>
      <c r="F34" s="193" t="s">
        <v>1391</v>
      </c>
      <c r="G34" s="194" t="s">
        <v>1358</v>
      </c>
      <c r="H34" s="194" t="s">
        <v>1359</v>
      </c>
      <c r="I34" s="194" t="s">
        <v>1360</v>
      </c>
      <c r="J34" s="194" t="s">
        <v>1361</v>
      </c>
      <c r="K34" s="194" t="s">
        <v>1362</v>
      </c>
      <c r="L34" s="198"/>
      <c r="M34" s="191"/>
      <c r="N34" s="191"/>
      <c r="P34" s="184"/>
      <c r="Q34" s="184"/>
      <c r="R34" s="184"/>
      <c r="S34" s="184"/>
      <c r="T34" s="184"/>
      <c r="U34" s="184"/>
      <c r="V34" s="184"/>
      <c r="W34" s="184"/>
      <c r="X34" s="184"/>
      <c r="Y34" s="184"/>
      <c r="Z34" s="184"/>
      <c r="AA34" s="184"/>
      <c r="AB34" s="184"/>
      <c r="AC34" s="184"/>
      <c r="AD34" s="184"/>
      <c r="AE34" s="184"/>
      <c r="AF34" s="184"/>
      <c r="AG34" s="184"/>
      <c r="AH34" s="184"/>
      <c r="AI34" s="184"/>
    </row>
    <row r="35" spans="1:35" ht="30" customHeight="1">
      <c r="A35" s="179">
        <v>25</v>
      </c>
      <c r="B35" s="179" t="str">
        <f t="shared" si="0"/>
        <v>（２）</v>
      </c>
      <c r="C35" s="179" t="str">
        <f t="shared" si="1"/>
        <v>（２）ナ</v>
      </c>
      <c r="D35" s="179">
        <f t="shared" si="2"/>
        <v>25</v>
      </c>
      <c r="E35" s="189" t="s">
        <v>1392</v>
      </c>
      <c r="F35" s="193" t="s">
        <v>1393</v>
      </c>
      <c r="G35" s="194" t="s">
        <v>1358</v>
      </c>
      <c r="H35" s="194" t="s">
        <v>1359</v>
      </c>
      <c r="I35" s="194" t="s">
        <v>1360</v>
      </c>
      <c r="J35" s="194" t="s">
        <v>1361</v>
      </c>
      <c r="K35" s="194" t="s">
        <v>1362</v>
      </c>
      <c r="L35" s="198"/>
      <c r="M35" s="191"/>
      <c r="N35" s="191"/>
      <c r="P35" s="184"/>
      <c r="Q35" s="184"/>
      <c r="R35" s="184"/>
      <c r="S35" s="184"/>
      <c r="T35" s="184"/>
      <c r="U35" s="184"/>
      <c r="V35" s="184"/>
      <c r="W35" s="184"/>
      <c r="X35" s="184"/>
      <c r="Y35" s="184"/>
      <c r="Z35" s="184"/>
      <c r="AA35" s="184"/>
      <c r="AB35" s="184"/>
      <c r="AC35" s="184"/>
      <c r="AD35" s="184"/>
      <c r="AE35" s="184"/>
      <c r="AF35" s="184"/>
      <c r="AG35" s="184"/>
      <c r="AH35" s="184"/>
      <c r="AI35" s="184"/>
    </row>
    <row r="36" spans="1:35" ht="30" customHeight="1">
      <c r="A36" s="179">
        <v>26</v>
      </c>
      <c r="B36" s="179" t="str">
        <f t="shared" si="0"/>
        <v>（２）</v>
      </c>
      <c r="C36" s="179" t="str">
        <f t="shared" si="1"/>
        <v>（２）ニ</v>
      </c>
      <c r="D36" s="179">
        <f t="shared" si="2"/>
        <v>26</v>
      </c>
      <c r="E36" s="189" t="s">
        <v>1394</v>
      </c>
      <c r="F36" s="193" t="s">
        <v>1665</v>
      </c>
      <c r="G36" s="194" t="s">
        <v>1358</v>
      </c>
      <c r="H36" s="194" t="s">
        <v>1359</v>
      </c>
      <c r="I36" s="194" t="s">
        <v>1360</v>
      </c>
      <c r="J36" s="194" t="s">
        <v>1361</v>
      </c>
      <c r="K36" s="194" t="s">
        <v>1362</v>
      </c>
      <c r="L36" s="198"/>
      <c r="M36" s="191"/>
      <c r="N36" s="191"/>
      <c r="P36" s="184"/>
      <c r="Q36" s="184"/>
      <c r="R36" s="184"/>
      <c r="S36" s="184"/>
      <c r="T36" s="184"/>
      <c r="U36" s="184"/>
      <c r="V36" s="184"/>
      <c r="W36" s="184"/>
      <c r="X36" s="184"/>
      <c r="Y36" s="184"/>
      <c r="Z36" s="184"/>
      <c r="AA36" s="184"/>
      <c r="AB36" s="184"/>
      <c r="AC36" s="184"/>
      <c r="AD36" s="184"/>
      <c r="AE36" s="184"/>
      <c r="AF36" s="184"/>
      <c r="AG36" s="184"/>
      <c r="AH36" s="184"/>
      <c r="AI36" s="184"/>
    </row>
    <row r="37" spans="1:35" ht="30" customHeight="1">
      <c r="A37" s="179">
        <v>27</v>
      </c>
      <c r="B37" s="179" t="str">
        <f t="shared" si="0"/>
        <v>（２）</v>
      </c>
      <c r="C37" s="179" t="str">
        <f t="shared" si="1"/>
        <v>（２）ヌ</v>
      </c>
      <c r="D37" s="179">
        <f t="shared" si="2"/>
        <v>27</v>
      </c>
      <c r="E37" s="189" t="s">
        <v>1396</v>
      </c>
      <c r="F37" s="193" t="s">
        <v>1397</v>
      </c>
      <c r="G37" s="194" t="s">
        <v>1358</v>
      </c>
      <c r="H37" s="194" t="s">
        <v>1359</v>
      </c>
      <c r="I37" s="194" t="s">
        <v>1360</v>
      </c>
      <c r="J37" s="194" t="s">
        <v>1361</v>
      </c>
      <c r="K37" s="194" t="s">
        <v>1362</v>
      </c>
      <c r="L37" s="198"/>
      <c r="M37" s="191"/>
      <c r="N37" s="191"/>
      <c r="P37" s="184"/>
      <c r="Q37" s="184"/>
      <c r="R37" s="184"/>
      <c r="S37" s="184"/>
      <c r="T37" s="184"/>
      <c r="U37" s="184"/>
      <c r="V37" s="184"/>
      <c r="W37" s="184"/>
      <c r="X37" s="184"/>
      <c r="Y37" s="184"/>
      <c r="Z37" s="184"/>
      <c r="AA37" s="184"/>
      <c r="AB37" s="184"/>
      <c r="AC37" s="184"/>
      <c r="AD37" s="184"/>
      <c r="AE37" s="184"/>
      <c r="AF37" s="184"/>
      <c r="AG37" s="184"/>
      <c r="AH37" s="184"/>
      <c r="AI37" s="184"/>
    </row>
    <row r="38" spans="1:35" ht="30" customHeight="1">
      <c r="A38" s="179">
        <v>28</v>
      </c>
      <c r="B38" s="179" t="str">
        <f t="shared" si="0"/>
        <v>（２）</v>
      </c>
      <c r="C38" s="179" t="str">
        <f t="shared" si="1"/>
        <v>（２）ネ</v>
      </c>
      <c r="D38" s="179">
        <f t="shared" si="2"/>
        <v>28</v>
      </c>
      <c r="E38" s="189" t="s">
        <v>1398</v>
      </c>
      <c r="F38" s="193" t="s">
        <v>1666</v>
      </c>
      <c r="G38" s="194" t="s">
        <v>1358</v>
      </c>
      <c r="H38" s="194" t="s">
        <v>1359</v>
      </c>
      <c r="I38" s="194" t="s">
        <v>1360</v>
      </c>
      <c r="J38" s="194" t="s">
        <v>1361</v>
      </c>
      <c r="K38" s="194" t="s">
        <v>1362</v>
      </c>
      <c r="L38" s="198"/>
      <c r="M38" s="191"/>
      <c r="N38" s="191"/>
      <c r="P38" s="184"/>
      <c r="Q38" s="184"/>
      <c r="R38" s="184"/>
      <c r="S38" s="184"/>
      <c r="T38" s="184"/>
      <c r="U38" s="184"/>
      <c r="V38" s="184"/>
      <c r="W38" s="184"/>
      <c r="X38" s="184"/>
      <c r="Y38" s="184"/>
      <c r="Z38" s="184"/>
      <c r="AA38" s="184"/>
      <c r="AB38" s="184"/>
      <c r="AC38" s="184"/>
      <c r="AD38" s="184"/>
      <c r="AE38" s="184"/>
      <c r="AF38" s="184"/>
      <c r="AG38" s="184"/>
      <c r="AH38" s="184"/>
      <c r="AI38" s="184"/>
    </row>
    <row r="39" spans="1:35" ht="30" customHeight="1">
      <c r="B39" s="179" t="str">
        <f t="shared" si="0"/>
        <v/>
      </c>
      <c r="C39" s="179" t="str">
        <f t="shared" si="1"/>
        <v/>
      </c>
      <c r="D39" s="179" t="str">
        <f t="shared" si="2"/>
        <v/>
      </c>
      <c r="E39" s="246" t="s">
        <v>1667</v>
      </c>
      <c r="F39" s="244"/>
      <c r="G39" s="244"/>
      <c r="H39" s="244"/>
      <c r="I39" s="244"/>
      <c r="J39" s="244"/>
      <c r="K39" s="244"/>
      <c r="L39" s="244"/>
      <c r="M39" s="244"/>
      <c r="N39" s="245"/>
      <c r="P39" s="184"/>
      <c r="Q39" s="184"/>
      <c r="R39" s="184"/>
      <c r="S39" s="184"/>
      <c r="T39" s="184"/>
      <c r="U39" s="184"/>
      <c r="V39" s="184"/>
      <c r="W39" s="184"/>
      <c r="X39" s="184"/>
      <c r="Y39" s="184"/>
      <c r="Z39" s="184"/>
      <c r="AA39" s="184"/>
      <c r="AB39" s="184"/>
      <c r="AC39" s="184"/>
      <c r="AD39" s="184"/>
      <c r="AE39" s="184"/>
      <c r="AF39" s="184"/>
      <c r="AG39" s="184"/>
      <c r="AH39" s="184"/>
      <c r="AI39" s="184"/>
    </row>
    <row r="40" spans="1:35" ht="30" customHeight="1">
      <c r="A40" s="179">
        <v>29</v>
      </c>
      <c r="B40" s="179" t="str">
        <f t="shared" si="0"/>
        <v/>
      </c>
      <c r="C40" s="179" t="str">
        <f t="shared" si="1"/>
        <v>（３）</v>
      </c>
      <c r="D40" s="179">
        <f t="shared" si="2"/>
        <v>29</v>
      </c>
      <c r="E40" s="189" t="s">
        <v>1401</v>
      </c>
      <c r="F40" s="193" t="s">
        <v>1668</v>
      </c>
      <c r="G40" s="194" t="s">
        <v>1669</v>
      </c>
      <c r="H40" s="194" t="s">
        <v>1670</v>
      </c>
      <c r="I40" s="194" t="s">
        <v>1644</v>
      </c>
      <c r="J40" s="194" t="s">
        <v>1645</v>
      </c>
      <c r="K40" s="194" t="s">
        <v>1671</v>
      </c>
      <c r="L40" s="191"/>
      <c r="M40" s="191"/>
      <c r="N40" s="191"/>
      <c r="P40" s="184"/>
      <c r="Q40" s="184"/>
      <c r="R40" s="184"/>
      <c r="S40" s="184"/>
      <c r="T40" s="184"/>
      <c r="U40" s="184"/>
      <c r="V40" s="184"/>
      <c r="W40" s="184"/>
      <c r="X40" s="184"/>
      <c r="Y40" s="184"/>
      <c r="Z40" s="184"/>
      <c r="AA40" s="184"/>
      <c r="AB40" s="184"/>
      <c r="AC40" s="184"/>
      <c r="AD40" s="184"/>
      <c r="AE40" s="184"/>
      <c r="AF40" s="184"/>
      <c r="AG40" s="184"/>
      <c r="AH40" s="184"/>
      <c r="AI40" s="184"/>
    </row>
    <row r="41" spans="1:35" ht="30" customHeight="1">
      <c r="A41" s="179">
        <v>30</v>
      </c>
      <c r="B41" s="179" t="str">
        <f t="shared" si="0"/>
        <v/>
      </c>
      <c r="C41" s="179" t="str">
        <f t="shared" si="1"/>
        <v>（４）</v>
      </c>
      <c r="D41" s="179">
        <f t="shared" si="2"/>
        <v>30</v>
      </c>
      <c r="E41" s="189" t="s">
        <v>1407</v>
      </c>
      <c r="F41" s="193" t="s">
        <v>1169</v>
      </c>
      <c r="G41" s="194" t="s">
        <v>1669</v>
      </c>
      <c r="H41" s="194" t="s">
        <v>1670</v>
      </c>
      <c r="I41" s="194" t="s">
        <v>1644</v>
      </c>
      <c r="J41" s="194" t="s">
        <v>1645</v>
      </c>
      <c r="K41" s="194" t="s">
        <v>1671</v>
      </c>
      <c r="L41" s="191"/>
      <c r="M41" s="191"/>
      <c r="N41" s="191"/>
      <c r="P41" s="184"/>
      <c r="Q41" s="184"/>
      <c r="R41" s="184"/>
      <c r="S41" s="184"/>
      <c r="T41" s="184"/>
      <c r="U41" s="184"/>
      <c r="V41" s="184"/>
      <c r="W41" s="184"/>
      <c r="X41" s="184"/>
      <c r="Y41" s="184"/>
      <c r="Z41" s="184"/>
      <c r="AA41" s="184"/>
      <c r="AB41" s="184"/>
      <c r="AC41" s="184"/>
      <c r="AD41" s="184"/>
      <c r="AE41" s="184"/>
      <c r="AF41" s="184"/>
      <c r="AG41" s="184"/>
      <c r="AH41" s="184"/>
      <c r="AI41" s="184"/>
    </row>
    <row r="42" spans="1:35" ht="30" customHeight="1">
      <c r="A42" s="179">
        <v>31</v>
      </c>
      <c r="B42" s="179" t="str">
        <f t="shared" si="0"/>
        <v/>
      </c>
      <c r="C42" s="179" t="str">
        <f t="shared" si="1"/>
        <v>（５）</v>
      </c>
      <c r="D42" s="179">
        <f t="shared" si="2"/>
        <v>31</v>
      </c>
      <c r="E42" s="189" t="s">
        <v>1408</v>
      </c>
      <c r="F42" s="193" t="s">
        <v>1672</v>
      </c>
      <c r="G42" s="194" t="s">
        <v>1669</v>
      </c>
      <c r="H42" s="194" t="s">
        <v>1670</v>
      </c>
      <c r="I42" s="194" t="s">
        <v>1644</v>
      </c>
      <c r="J42" s="194" t="s">
        <v>1645</v>
      </c>
      <c r="K42" s="194" t="s">
        <v>1671</v>
      </c>
      <c r="L42" s="191"/>
      <c r="M42" s="191"/>
      <c r="N42" s="191"/>
      <c r="P42" s="184"/>
      <c r="Q42" s="184"/>
      <c r="R42" s="184"/>
      <c r="S42" s="184"/>
      <c r="T42" s="184"/>
      <c r="U42" s="184"/>
      <c r="V42" s="184"/>
      <c r="W42" s="184"/>
      <c r="X42" s="184"/>
      <c r="Y42" s="184"/>
      <c r="Z42" s="184"/>
      <c r="AA42" s="184"/>
      <c r="AB42" s="184"/>
      <c r="AC42" s="184"/>
      <c r="AD42" s="184"/>
      <c r="AE42" s="184"/>
      <c r="AF42" s="184"/>
      <c r="AG42" s="184"/>
      <c r="AH42" s="184"/>
      <c r="AI42" s="184"/>
    </row>
    <row r="43" spans="1:35" ht="30" customHeight="1">
      <c r="A43" s="179">
        <v>32</v>
      </c>
      <c r="B43" s="179" t="str">
        <f t="shared" si="0"/>
        <v/>
      </c>
      <c r="C43" s="179" t="str">
        <f t="shared" si="1"/>
        <v>（６）</v>
      </c>
      <c r="D43" s="179">
        <f t="shared" si="2"/>
        <v>32</v>
      </c>
      <c r="E43" s="189" t="s">
        <v>1409</v>
      </c>
      <c r="F43" s="193" t="s">
        <v>1673</v>
      </c>
      <c r="G43" s="194" t="s">
        <v>1669</v>
      </c>
      <c r="H43" s="194" t="s">
        <v>1670</v>
      </c>
      <c r="I43" s="194" t="s">
        <v>1644</v>
      </c>
      <c r="J43" s="194" t="s">
        <v>1645</v>
      </c>
      <c r="K43" s="194" t="s">
        <v>1671</v>
      </c>
      <c r="L43" s="191"/>
      <c r="M43" s="191"/>
      <c r="N43" s="191"/>
      <c r="P43" s="184"/>
      <c r="Q43" s="184"/>
      <c r="R43" s="184"/>
      <c r="S43" s="184"/>
      <c r="T43" s="184"/>
      <c r="U43" s="184"/>
      <c r="V43" s="184"/>
      <c r="W43" s="184"/>
      <c r="X43" s="184"/>
      <c r="Y43" s="184"/>
      <c r="Z43" s="184"/>
      <c r="AA43" s="184"/>
      <c r="AB43" s="184"/>
      <c r="AC43" s="184"/>
      <c r="AD43" s="184"/>
      <c r="AE43" s="184"/>
      <c r="AF43" s="184"/>
      <c r="AG43" s="184"/>
      <c r="AH43" s="184"/>
      <c r="AI43" s="184"/>
    </row>
    <row r="44" spans="1:35" ht="30" customHeight="1">
      <c r="A44" s="179">
        <v>33</v>
      </c>
      <c r="B44" s="179" t="str">
        <f t="shared" si="0"/>
        <v/>
      </c>
      <c r="C44" s="179" t="str">
        <f t="shared" si="1"/>
        <v>（７）</v>
      </c>
      <c r="D44" s="179">
        <f t="shared" si="2"/>
        <v>33</v>
      </c>
      <c r="E44" s="189" t="s">
        <v>1410</v>
      </c>
      <c r="F44" s="193" t="s">
        <v>1172</v>
      </c>
      <c r="G44" s="194" t="s">
        <v>1669</v>
      </c>
      <c r="H44" s="194" t="s">
        <v>1670</v>
      </c>
      <c r="I44" s="194" t="s">
        <v>1644</v>
      </c>
      <c r="J44" s="194" t="s">
        <v>1645</v>
      </c>
      <c r="K44" s="194" t="s">
        <v>1671</v>
      </c>
      <c r="L44" s="191"/>
      <c r="M44" s="191"/>
      <c r="N44" s="191"/>
      <c r="P44" s="184"/>
      <c r="Q44" s="184"/>
      <c r="R44" s="184"/>
      <c r="S44" s="184"/>
      <c r="T44" s="184"/>
      <c r="U44" s="184"/>
      <c r="V44" s="184"/>
      <c r="W44" s="184"/>
      <c r="X44" s="184"/>
      <c r="Y44" s="184"/>
      <c r="Z44" s="184"/>
      <c r="AA44" s="184"/>
      <c r="AB44" s="184"/>
      <c r="AC44" s="184"/>
      <c r="AD44" s="184"/>
      <c r="AE44" s="184"/>
      <c r="AF44" s="184"/>
      <c r="AG44" s="184"/>
      <c r="AH44" s="184"/>
      <c r="AI44" s="184"/>
    </row>
    <row r="45" spans="1:35" ht="30" customHeight="1">
      <c r="A45" s="179">
        <v>34</v>
      </c>
      <c r="B45" s="179" t="str">
        <f t="shared" si="0"/>
        <v/>
      </c>
      <c r="C45" s="179" t="str">
        <f t="shared" si="1"/>
        <v>（８）</v>
      </c>
      <c r="D45" s="179">
        <f t="shared" si="2"/>
        <v>34</v>
      </c>
      <c r="E45" s="189" t="s">
        <v>1411</v>
      </c>
      <c r="F45" s="193" t="s">
        <v>1173</v>
      </c>
      <c r="G45" s="194" t="s">
        <v>1669</v>
      </c>
      <c r="H45" s="194" t="s">
        <v>1670</v>
      </c>
      <c r="I45" s="194" t="s">
        <v>1644</v>
      </c>
      <c r="J45" s="194" t="s">
        <v>1645</v>
      </c>
      <c r="K45" s="194" t="s">
        <v>1671</v>
      </c>
      <c r="L45" s="191"/>
      <c r="M45" s="191"/>
      <c r="N45" s="191"/>
      <c r="P45" s="184"/>
      <c r="Q45" s="184"/>
      <c r="R45" s="184"/>
      <c r="S45" s="184"/>
      <c r="T45" s="184"/>
      <c r="U45" s="184"/>
      <c r="V45" s="184"/>
      <c r="W45" s="184"/>
      <c r="X45" s="184"/>
      <c r="Y45" s="184"/>
      <c r="Z45" s="184"/>
      <c r="AA45" s="184"/>
      <c r="AB45" s="184"/>
      <c r="AC45" s="184"/>
      <c r="AD45" s="184"/>
      <c r="AE45" s="184"/>
      <c r="AF45" s="184"/>
      <c r="AG45" s="184"/>
      <c r="AH45" s="184"/>
      <c r="AI45" s="184"/>
    </row>
    <row r="46" spans="1:35" ht="30" customHeight="1">
      <c r="A46" s="179">
        <v>35</v>
      </c>
      <c r="B46" s="179" t="str">
        <f t="shared" si="0"/>
        <v/>
      </c>
      <c r="C46" s="179" t="str">
        <f t="shared" si="1"/>
        <v>（９）</v>
      </c>
      <c r="D46" s="179">
        <f t="shared" si="2"/>
        <v>35</v>
      </c>
      <c r="E46" s="189" t="s">
        <v>1412</v>
      </c>
      <c r="F46" s="193" t="s">
        <v>1674</v>
      </c>
      <c r="G46" s="194" t="s">
        <v>1669</v>
      </c>
      <c r="H46" s="194" t="s">
        <v>1670</v>
      </c>
      <c r="I46" s="194" t="s">
        <v>1644</v>
      </c>
      <c r="J46" s="194" t="s">
        <v>1645</v>
      </c>
      <c r="K46" s="194" t="s">
        <v>1671</v>
      </c>
      <c r="L46" s="191"/>
      <c r="M46" s="191"/>
      <c r="N46" s="191"/>
      <c r="P46" s="184"/>
      <c r="Q46" s="184"/>
      <c r="R46" s="184"/>
      <c r="S46" s="184"/>
      <c r="T46" s="184"/>
      <c r="U46" s="184"/>
      <c r="V46" s="184"/>
      <c r="W46" s="184"/>
      <c r="X46" s="184"/>
      <c r="Y46" s="184"/>
      <c r="Z46" s="184"/>
      <c r="AA46" s="184"/>
      <c r="AB46" s="184"/>
      <c r="AC46" s="184"/>
      <c r="AD46" s="184"/>
      <c r="AE46" s="184"/>
      <c r="AF46" s="184"/>
      <c r="AG46" s="184"/>
      <c r="AH46" s="184"/>
      <c r="AI46" s="184"/>
    </row>
    <row r="47" spans="1:35" ht="30" customHeight="1">
      <c r="A47" s="179">
        <v>36</v>
      </c>
      <c r="B47" s="179" t="str">
        <f t="shared" si="0"/>
        <v/>
      </c>
      <c r="C47" s="179" t="str">
        <f t="shared" si="1"/>
        <v>（１０）</v>
      </c>
      <c r="D47" s="179">
        <f t="shared" si="2"/>
        <v>36</v>
      </c>
      <c r="E47" s="189" t="s">
        <v>1413</v>
      </c>
      <c r="F47" s="193" t="s">
        <v>1175</v>
      </c>
      <c r="G47" s="194" t="s">
        <v>1669</v>
      </c>
      <c r="H47" s="194" t="s">
        <v>1670</v>
      </c>
      <c r="I47" s="194" t="s">
        <v>1644</v>
      </c>
      <c r="J47" s="194" t="s">
        <v>1645</v>
      </c>
      <c r="K47" s="194" t="s">
        <v>1671</v>
      </c>
      <c r="L47" s="191"/>
      <c r="M47" s="191"/>
      <c r="N47" s="191"/>
      <c r="P47" s="184"/>
      <c r="Q47" s="184"/>
      <c r="R47" s="184"/>
      <c r="S47" s="184"/>
      <c r="T47" s="184"/>
      <c r="U47" s="184"/>
      <c r="V47" s="184"/>
      <c r="W47" s="184"/>
      <c r="X47" s="184"/>
      <c r="Y47" s="184"/>
      <c r="Z47" s="184"/>
      <c r="AA47" s="184"/>
      <c r="AB47" s="184"/>
      <c r="AC47" s="184"/>
      <c r="AD47" s="184"/>
      <c r="AE47" s="184"/>
      <c r="AF47" s="184"/>
      <c r="AG47" s="184"/>
      <c r="AH47" s="184"/>
      <c r="AI47" s="184"/>
    </row>
    <row r="48" spans="1:35" ht="30" customHeight="1">
      <c r="A48" s="179">
        <v>37</v>
      </c>
      <c r="B48" s="179" t="str">
        <f t="shared" si="0"/>
        <v/>
      </c>
      <c r="C48" s="179" t="str">
        <f t="shared" si="1"/>
        <v>（１１）</v>
      </c>
      <c r="D48" s="179">
        <f t="shared" si="2"/>
        <v>37</v>
      </c>
      <c r="E48" s="189" t="s">
        <v>1414</v>
      </c>
      <c r="F48" s="193" t="s">
        <v>1675</v>
      </c>
      <c r="G48" s="194" t="s">
        <v>1669</v>
      </c>
      <c r="H48" s="194" t="s">
        <v>1670</v>
      </c>
      <c r="I48" s="194" t="s">
        <v>1644</v>
      </c>
      <c r="J48" s="194" t="s">
        <v>1645</v>
      </c>
      <c r="K48" s="194" t="s">
        <v>1671</v>
      </c>
      <c r="L48" s="191"/>
      <c r="M48" s="191"/>
      <c r="N48" s="191"/>
      <c r="P48" s="184"/>
      <c r="Q48" s="184"/>
      <c r="R48" s="184"/>
      <c r="S48" s="184"/>
      <c r="T48" s="184"/>
      <c r="U48" s="184"/>
      <c r="V48" s="184"/>
      <c r="W48" s="184"/>
      <c r="X48" s="184"/>
      <c r="Y48" s="184"/>
      <c r="Z48" s="184"/>
      <c r="AA48" s="184"/>
      <c r="AB48" s="184"/>
      <c r="AC48" s="184"/>
      <c r="AD48" s="184"/>
      <c r="AE48" s="184"/>
      <c r="AF48" s="184"/>
      <c r="AG48" s="184"/>
      <c r="AH48" s="184"/>
      <c r="AI48" s="184"/>
    </row>
    <row r="49" spans="1:35" ht="30" customHeight="1">
      <c r="A49" s="179">
        <v>38</v>
      </c>
      <c r="B49" s="179" t="str">
        <f t="shared" si="0"/>
        <v/>
      </c>
      <c r="C49" s="179" t="str">
        <f t="shared" si="1"/>
        <v>（１２）</v>
      </c>
      <c r="D49" s="179">
        <f t="shared" si="2"/>
        <v>38</v>
      </c>
      <c r="E49" s="189" t="s">
        <v>1415</v>
      </c>
      <c r="F49" s="193" t="s">
        <v>1676</v>
      </c>
      <c r="G49" s="194" t="s">
        <v>1669</v>
      </c>
      <c r="H49" s="194" t="s">
        <v>1670</v>
      </c>
      <c r="I49" s="194" t="s">
        <v>1644</v>
      </c>
      <c r="J49" s="194" t="s">
        <v>1645</v>
      </c>
      <c r="K49" s="194" t="s">
        <v>1671</v>
      </c>
      <c r="L49" s="191"/>
      <c r="M49" s="191"/>
      <c r="N49" s="191"/>
      <c r="P49" s="184"/>
      <c r="Q49" s="184"/>
      <c r="R49" s="184"/>
      <c r="S49" s="184"/>
      <c r="T49" s="184"/>
      <c r="U49" s="184"/>
      <c r="V49" s="184"/>
      <c r="W49" s="184"/>
      <c r="X49" s="184"/>
      <c r="Y49" s="184"/>
      <c r="Z49" s="184"/>
      <c r="AA49" s="184"/>
      <c r="AB49" s="184"/>
      <c r="AC49" s="184"/>
      <c r="AD49" s="184"/>
      <c r="AE49" s="184"/>
      <c r="AF49" s="184"/>
      <c r="AG49" s="184"/>
      <c r="AH49" s="184"/>
      <c r="AI49" s="184"/>
    </row>
    <row r="50" spans="1:35" ht="30" customHeight="1">
      <c r="A50" s="179">
        <v>39</v>
      </c>
      <c r="B50" s="179" t="str">
        <f t="shared" si="0"/>
        <v/>
      </c>
      <c r="C50" s="179" t="str">
        <f t="shared" si="1"/>
        <v>（１３）</v>
      </c>
      <c r="D50" s="179">
        <f t="shared" si="2"/>
        <v>39</v>
      </c>
      <c r="E50" s="189" t="s">
        <v>1416</v>
      </c>
      <c r="F50" s="193" t="s">
        <v>1178</v>
      </c>
      <c r="G50" s="194" t="s">
        <v>1669</v>
      </c>
      <c r="H50" s="194" t="s">
        <v>1670</v>
      </c>
      <c r="I50" s="194" t="s">
        <v>1644</v>
      </c>
      <c r="J50" s="194" t="s">
        <v>1645</v>
      </c>
      <c r="K50" s="194" t="s">
        <v>1671</v>
      </c>
      <c r="L50" s="191"/>
      <c r="M50" s="191"/>
      <c r="N50" s="191"/>
      <c r="P50" s="184"/>
      <c r="Q50" s="184"/>
      <c r="R50" s="184"/>
      <c r="S50" s="184"/>
      <c r="T50" s="184"/>
      <c r="U50" s="184"/>
      <c r="V50" s="184"/>
      <c r="W50" s="184"/>
      <c r="X50" s="184"/>
      <c r="Y50" s="184"/>
      <c r="Z50" s="184"/>
      <c r="AA50" s="184"/>
      <c r="AB50" s="184"/>
      <c r="AC50" s="184"/>
      <c r="AD50" s="184"/>
      <c r="AE50" s="184"/>
      <c r="AF50" s="184"/>
      <c r="AG50" s="184"/>
      <c r="AH50" s="184"/>
      <c r="AI50" s="184"/>
    </row>
    <row r="51" spans="1:35" ht="30" customHeight="1">
      <c r="A51" s="179">
        <v>40</v>
      </c>
      <c r="B51" s="179" t="str">
        <f t="shared" si="0"/>
        <v/>
      </c>
      <c r="C51" s="179" t="str">
        <f t="shared" si="1"/>
        <v>（１４）</v>
      </c>
      <c r="D51" s="179">
        <f t="shared" si="2"/>
        <v>40</v>
      </c>
      <c r="E51" s="189" t="s">
        <v>1417</v>
      </c>
      <c r="F51" s="193" t="s">
        <v>1179</v>
      </c>
      <c r="G51" s="194" t="s">
        <v>1669</v>
      </c>
      <c r="H51" s="194" t="s">
        <v>1670</v>
      </c>
      <c r="I51" s="194" t="s">
        <v>1644</v>
      </c>
      <c r="J51" s="194" t="s">
        <v>1645</v>
      </c>
      <c r="K51" s="194" t="s">
        <v>1671</v>
      </c>
      <c r="L51" s="191"/>
      <c r="M51" s="191"/>
      <c r="N51" s="191"/>
      <c r="P51" s="184"/>
      <c r="Q51" s="184"/>
      <c r="R51" s="184"/>
      <c r="S51" s="184"/>
      <c r="T51" s="184"/>
      <c r="U51" s="184"/>
      <c r="V51" s="184"/>
      <c r="W51" s="184"/>
      <c r="X51" s="184"/>
      <c r="Y51" s="184"/>
      <c r="Z51" s="184"/>
      <c r="AA51" s="184"/>
      <c r="AB51" s="184"/>
      <c r="AC51" s="184"/>
      <c r="AD51" s="184"/>
      <c r="AE51" s="184"/>
      <c r="AF51" s="184"/>
      <c r="AG51" s="184"/>
      <c r="AH51" s="184"/>
      <c r="AI51" s="184"/>
    </row>
    <row r="52" spans="1:35" ht="30" customHeight="1">
      <c r="A52" s="179">
        <v>41</v>
      </c>
      <c r="B52" s="179" t="str">
        <f t="shared" si="0"/>
        <v/>
      </c>
      <c r="C52" s="179" t="str">
        <f t="shared" si="1"/>
        <v>（１５）</v>
      </c>
      <c r="D52" s="179">
        <f t="shared" si="2"/>
        <v>41</v>
      </c>
      <c r="E52" s="189" t="s">
        <v>1677</v>
      </c>
      <c r="F52" s="193" t="s">
        <v>1186</v>
      </c>
      <c r="G52" s="194" t="s">
        <v>1433</v>
      </c>
      <c r="H52" s="194" t="s">
        <v>1434</v>
      </c>
      <c r="I52" s="194" t="s">
        <v>1435</v>
      </c>
      <c r="J52" s="194" t="s">
        <v>1436</v>
      </c>
      <c r="K52" s="191"/>
      <c r="L52" s="191"/>
      <c r="M52" s="191"/>
      <c r="N52" s="191"/>
      <c r="P52" s="184"/>
      <c r="Q52" s="184"/>
      <c r="R52" s="184"/>
      <c r="S52" s="184"/>
      <c r="T52" s="184"/>
      <c r="U52" s="184"/>
      <c r="V52" s="184"/>
      <c r="W52" s="184"/>
      <c r="X52" s="184"/>
      <c r="Y52" s="184"/>
      <c r="Z52" s="184"/>
      <c r="AA52" s="184"/>
      <c r="AB52" s="184"/>
      <c r="AC52" s="184"/>
      <c r="AD52" s="184"/>
      <c r="AE52" s="184"/>
      <c r="AF52" s="184"/>
      <c r="AG52" s="184"/>
      <c r="AH52" s="184"/>
      <c r="AI52" s="184"/>
    </row>
    <row r="53" spans="1:35" ht="30" customHeight="1">
      <c r="A53" s="179">
        <v>42</v>
      </c>
      <c r="B53" s="179" t="str">
        <f t="shared" si="0"/>
        <v/>
      </c>
      <c r="C53" s="179" t="str">
        <f t="shared" si="1"/>
        <v>（１６）</v>
      </c>
      <c r="D53" s="179">
        <f t="shared" si="2"/>
        <v>42</v>
      </c>
      <c r="E53" s="189" t="s">
        <v>1678</v>
      </c>
      <c r="F53" s="193" t="s">
        <v>1679</v>
      </c>
      <c r="G53" s="194" t="s">
        <v>1439</v>
      </c>
      <c r="H53" s="194" t="s">
        <v>1440</v>
      </c>
      <c r="I53" s="194" t="s">
        <v>1441</v>
      </c>
      <c r="J53" s="194" t="s">
        <v>1442</v>
      </c>
      <c r="K53" s="191"/>
      <c r="L53" s="191"/>
      <c r="M53" s="191"/>
      <c r="N53" s="191"/>
      <c r="P53" s="184"/>
      <c r="Q53" s="184"/>
      <c r="R53" s="184"/>
      <c r="S53" s="184"/>
      <c r="T53" s="184"/>
      <c r="U53" s="184"/>
      <c r="V53" s="184"/>
      <c r="W53" s="184"/>
      <c r="X53" s="184"/>
      <c r="Y53" s="184"/>
      <c r="Z53" s="184"/>
      <c r="AA53" s="184"/>
      <c r="AB53" s="184"/>
      <c r="AC53" s="184"/>
      <c r="AD53" s="184"/>
      <c r="AE53" s="184"/>
      <c r="AF53" s="184"/>
      <c r="AG53" s="184"/>
      <c r="AH53" s="184"/>
      <c r="AI53" s="184"/>
    </row>
    <row r="54" spans="1:35" ht="30" customHeight="1">
      <c r="A54" s="179">
        <v>43</v>
      </c>
      <c r="B54" s="179" t="str">
        <f t="shared" si="0"/>
        <v/>
      </c>
      <c r="C54" s="179" t="str">
        <f t="shared" si="1"/>
        <v>（１７）</v>
      </c>
      <c r="D54" s="179">
        <f t="shared" si="2"/>
        <v>43</v>
      </c>
      <c r="E54" s="189" t="s">
        <v>1420</v>
      </c>
      <c r="F54" s="193" t="s">
        <v>1680</v>
      </c>
      <c r="G54" s="194" t="s">
        <v>1445</v>
      </c>
      <c r="H54" s="194" t="s">
        <v>1446</v>
      </c>
      <c r="I54" s="194" t="s">
        <v>1447</v>
      </c>
      <c r="J54" s="194" t="s">
        <v>1448</v>
      </c>
      <c r="K54" s="191"/>
      <c r="L54" s="191"/>
      <c r="M54" s="191"/>
      <c r="N54" s="191"/>
      <c r="P54" s="184"/>
      <c r="Q54" s="184"/>
      <c r="R54" s="184"/>
      <c r="S54" s="184"/>
      <c r="T54" s="184"/>
      <c r="U54" s="184"/>
      <c r="V54" s="184"/>
      <c r="W54" s="184"/>
      <c r="X54" s="184"/>
      <c r="Y54" s="184"/>
      <c r="Z54" s="184"/>
      <c r="AA54" s="184"/>
      <c r="AB54" s="184"/>
      <c r="AC54" s="184"/>
      <c r="AD54" s="184"/>
      <c r="AE54" s="184"/>
      <c r="AF54" s="184"/>
      <c r="AG54" s="184"/>
      <c r="AH54" s="184"/>
      <c r="AI54" s="184"/>
    </row>
    <row r="55" spans="1:35" ht="30" customHeight="1">
      <c r="A55" s="179">
        <v>44</v>
      </c>
      <c r="B55" s="179" t="str">
        <f t="shared" si="0"/>
        <v/>
      </c>
      <c r="C55" s="179" t="str">
        <f t="shared" si="1"/>
        <v>（１８）</v>
      </c>
      <c r="D55" s="179">
        <f t="shared" si="2"/>
        <v>44</v>
      </c>
      <c r="E55" s="189" t="s">
        <v>1421</v>
      </c>
      <c r="F55" s="193" t="s">
        <v>1681</v>
      </c>
      <c r="G55" s="194" t="s">
        <v>1445</v>
      </c>
      <c r="H55" s="194" t="s">
        <v>1446</v>
      </c>
      <c r="I55" s="194" t="s">
        <v>1447</v>
      </c>
      <c r="J55" s="194" t="s">
        <v>1448</v>
      </c>
      <c r="K55" s="191"/>
      <c r="L55" s="191"/>
      <c r="M55" s="191"/>
      <c r="N55" s="191"/>
      <c r="P55" s="184"/>
      <c r="Q55" s="184"/>
      <c r="R55" s="184"/>
      <c r="S55" s="184"/>
      <c r="T55" s="184"/>
      <c r="U55" s="184"/>
      <c r="V55" s="184"/>
      <c r="W55" s="184"/>
      <c r="X55" s="184"/>
      <c r="Y55" s="184"/>
      <c r="Z55" s="184"/>
      <c r="AA55" s="184"/>
      <c r="AB55" s="184"/>
      <c r="AC55" s="184"/>
      <c r="AD55" s="184"/>
      <c r="AE55" s="184"/>
      <c r="AF55" s="184"/>
      <c r="AG55" s="184"/>
      <c r="AH55" s="184"/>
      <c r="AI55" s="184"/>
    </row>
    <row r="56" spans="1:35" ht="30" customHeight="1">
      <c r="A56" s="179">
        <v>45</v>
      </c>
      <c r="B56" s="179" t="str">
        <f t="shared" si="0"/>
        <v/>
      </c>
      <c r="C56" s="179" t="str">
        <f t="shared" si="1"/>
        <v>（１９）</v>
      </c>
      <c r="D56" s="179">
        <f t="shared" si="2"/>
        <v>45</v>
      </c>
      <c r="E56" s="189" t="s">
        <v>1422</v>
      </c>
      <c r="F56" s="193" t="s">
        <v>1452</v>
      </c>
      <c r="G56" s="194" t="s">
        <v>1453</v>
      </c>
      <c r="H56" s="194" t="s">
        <v>1454</v>
      </c>
      <c r="I56" s="194" t="s">
        <v>1455</v>
      </c>
      <c r="J56" s="194" t="s">
        <v>1456</v>
      </c>
      <c r="K56" s="194" t="s">
        <v>1457</v>
      </c>
      <c r="L56" s="202" t="s">
        <v>1458</v>
      </c>
      <c r="M56" s="202" t="s">
        <v>1459</v>
      </c>
      <c r="N56" s="191"/>
      <c r="P56" s="184"/>
      <c r="Q56" s="184"/>
      <c r="R56" s="184"/>
      <c r="S56" s="184"/>
      <c r="T56" s="184"/>
      <c r="U56" s="184"/>
      <c r="V56" s="184"/>
      <c r="W56" s="184"/>
      <c r="X56" s="184"/>
      <c r="Y56" s="184"/>
      <c r="Z56" s="184"/>
      <c r="AA56" s="184"/>
      <c r="AB56" s="184"/>
      <c r="AC56" s="184"/>
      <c r="AD56" s="184"/>
      <c r="AE56" s="184"/>
      <c r="AF56" s="184"/>
      <c r="AG56" s="184"/>
      <c r="AH56" s="184"/>
      <c r="AI56" s="184"/>
    </row>
    <row r="57" spans="1:35" ht="30" customHeight="1">
      <c r="A57" s="179">
        <v>46</v>
      </c>
      <c r="B57" s="179" t="str">
        <f t="shared" si="0"/>
        <v/>
      </c>
      <c r="C57" s="179" t="str">
        <f t="shared" si="1"/>
        <v>（２０）</v>
      </c>
      <c r="D57" s="179">
        <f t="shared" si="2"/>
        <v>46</v>
      </c>
      <c r="E57" s="189" t="s">
        <v>1423</v>
      </c>
      <c r="F57" s="193" t="s">
        <v>1181</v>
      </c>
      <c r="G57" s="194" t="s">
        <v>1462</v>
      </c>
      <c r="H57" s="194" t="s">
        <v>1463</v>
      </c>
      <c r="I57" s="194" t="s">
        <v>1464</v>
      </c>
      <c r="J57" s="194" t="s">
        <v>1465</v>
      </c>
      <c r="K57" s="191"/>
      <c r="L57" s="191"/>
      <c r="M57" s="191"/>
      <c r="N57" s="191"/>
      <c r="P57" s="184"/>
      <c r="Q57" s="184"/>
      <c r="R57" s="184"/>
      <c r="S57" s="184"/>
      <c r="T57" s="184"/>
      <c r="U57" s="184"/>
      <c r="V57" s="184"/>
      <c r="W57" s="184"/>
      <c r="X57" s="184"/>
      <c r="Y57" s="184"/>
      <c r="Z57" s="184"/>
      <c r="AA57" s="184"/>
      <c r="AB57" s="184"/>
      <c r="AC57" s="184"/>
      <c r="AD57" s="184"/>
      <c r="AE57" s="184"/>
      <c r="AF57" s="184"/>
      <c r="AG57" s="184"/>
      <c r="AH57" s="184"/>
      <c r="AI57" s="184"/>
    </row>
    <row r="58" spans="1:35" ht="30" customHeight="1">
      <c r="A58" s="179">
        <v>47</v>
      </c>
      <c r="B58" s="179" t="str">
        <f t="shared" si="0"/>
        <v/>
      </c>
      <c r="C58" s="179" t="str">
        <f t="shared" si="1"/>
        <v>（２１）</v>
      </c>
      <c r="D58" s="179">
        <f t="shared" si="2"/>
        <v>47</v>
      </c>
      <c r="E58" s="189" t="s">
        <v>1424</v>
      </c>
      <c r="F58" s="193" t="s">
        <v>1467</v>
      </c>
      <c r="G58" s="194" t="s">
        <v>1468</v>
      </c>
      <c r="H58" s="194" t="s">
        <v>1469</v>
      </c>
      <c r="I58" s="194" t="s">
        <v>1470</v>
      </c>
      <c r="J58" s="191"/>
      <c r="K58" s="191"/>
      <c r="L58" s="191"/>
      <c r="M58" s="191"/>
      <c r="N58" s="191"/>
      <c r="P58" s="184"/>
      <c r="Q58" s="184"/>
      <c r="R58" s="184"/>
      <c r="S58" s="184"/>
      <c r="T58" s="184"/>
      <c r="U58" s="184"/>
      <c r="V58" s="184"/>
      <c r="W58" s="184"/>
      <c r="X58" s="184"/>
      <c r="Y58" s="184"/>
      <c r="Z58" s="184"/>
      <c r="AA58" s="184"/>
      <c r="AB58" s="184"/>
      <c r="AC58" s="184"/>
      <c r="AD58" s="184"/>
      <c r="AE58" s="184"/>
      <c r="AF58" s="184"/>
      <c r="AG58" s="184"/>
      <c r="AH58" s="184"/>
      <c r="AI58" s="184"/>
    </row>
    <row r="59" spans="1:35" ht="30" customHeight="1">
      <c r="A59" s="179">
        <v>48</v>
      </c>
      <c r="B59" s="179" t="str">
        <f t="shared" si="0"/>
        <v/>
      </c>
      <c r="C59" s="179" t="str">
        <f t="shared" si="1"/>
        <v>（２２）</v>
      </c>
      <c r="D59" s="179">
        <f t="shared" si="2"/>
        <v>48</v>
      </c>
      <c r="E59" s="189" t="s">
        <v>1682</v>
      </c>
      <c r="F59" s="193" t="s">
        <v>1472</v>
      </c>
      <c r="G59" s="194" t="s">
        <v>1468</v>
      </c>
      <c r="H59" s="194" t="s">
        <v>1469</v>
      </c>
      <c r="I59" s="194" t="s">
        <v>1470</v>
      </c>
      <c r="J59" s="191"/>
      <c r="K59" s="191"/>
      <c r="L59" s="191"/>
      <c r="M59" s="191"/>
      <c r="N59" s="191"/>
      <c r="P59" s="184"/>
      <c r="Q59" s="184"/>
      <c r="R59" s="184"/>
      <c r="S59" s="184"/>
      <c r="T59" s="184"/>
      <c r="U59" s="184"/>
      <c r="V59" s="184"/>
      <c r="W59" s="184"/>
      <c r="X59" s="184"/>
      <c r="Y59" s="184"/>
      <c r="Z59" s="184"/>
      <c r="AA59" s="184"/>
      <c r="AB59" s="184"/>
      <c r="AC59" s="184"/>
      <c r="AD59" s="184"/>
      <c r="AE59" s="184"/>
      <c r="AF59" s="184"/>
      <c r="AG59" s="184"/>
      <c r="AH59" s="184"/>
      <c r="AI59" s="184"/>
    </row>
    <row r="60" spans="1:35" ht="30" customHeight="1">
      <c r="B60" s="179" t="str">
        <f t="shared" si="0"/>
        <v/>
      </c>
      <c r="C60" s="179" t="str">
        <f t="shared" si="1"/>
        <v/>
      </c>
      <c r="D60" s="179" t="str">
        <f t="shared" si="2"/>
        <v/>
      </c>
      <c r="E60" s="246" t="s">
        <v>1683</v>
      </c>
      <c r="F60" s="244"/>
      <c r="G60" s="244"/>
      <c r="H60" s="244"/>
      <c r="I60" s="244"/>
      <c r="J60" s="244"/>
      <c r="K60" s="244"/>
      <c r="L60" s="244"/>
      <c r="M60" s="244"/>
      <c r="N60" s="245"/>
      <c r="P60" s="184"/>
      <c r="Q60" s="184"/>
      <c r="R60" s="184"/>
      <c r="S60" s="184"/>
      <c r="T60" s="184"/>
      <c r="U60" s="184"/>
      <c r="V60" s="184"/>
      <c r="W60" s="184"/>
      <c r="X60" s="184"/>
      <c r="Y60" s="184"/>
      <c r="Z60" s="184"/>
      <c r="AA60" s="184"/>
      <c r="AB60" s="184"/>
      <c r="AC60" s="184"/>
      <c r="AD60" s="184"/>
      <c r="AE60" s="184"/>
      <c r="AF60" s="184"/>
      <c r="AG60" s="184"/>
      <c r="AH60" s="184"/>
      <c r="AI60" s="184"/>
    </row>
    <row r="61" spans="1:35" ht="30" customHeight="1">
      <c r="A61" s="179">
        <v>49</v>
      </c>
      <c r="B61" s="179" t="str">
        <f t="shared" si="0"/>
        <v/>
      </c>
      <c r="C61" s="179" t="str">
        <f t="shared" si="1"/>
        <v>（２３）</v>
      </c>
      <c r="D61" s="179">
        <f t="shared" si="2"/>
        <v>49</v>
      </c>
      <c r="E61" s="189" t="s">
        <v>1426</v>
      </c>
      <c r="F61" s="193" t="s">
        <v>1475</v>
      </c>
      <c r="G61" s="194" t="s">
        <v>1476</v>
      </c>
      <c r="H61" s="194" t="s">
        <v>1477</v>
      </c>
      <c r="I61" s="194" t="s">
        <v>1478</v>
      </c>
      <c r="J61" s="194" t="s">
        <v>1479</v>
      </c>
      <c r="K61" s="191"/>
      <c r="L61" s="191"/>
      <c r="M61" s="191"/>
      <c r="N61" s="191"/>
      <c r="P61" s="184"/>
      <c r="Q61" s="184"/>
      <c r="R61" s="184"/>
      <c r="S61" s="184"/>
      <c r="T61" s="184"/>
      <c r="U61" s="184"/>
      <c r="V61" s="184"/>
      <c r="W61" s="184"/>
      <c r="X61" s="184"/>
      <c r="Y61" s="184"/>
      <c r="Z61" s="184"/>
      <c r="AA61" s="184"/>
      <c r="AB61" s="184"/>
      <c r="AC61" s="184"/>
      <c r="AD61" s="184"/>
      <c r="AE61" s="184"/>
      <c r="AF61" s="184"/>
      <c r="AG61" s="184"/>
      <c r="AH61" s="184"/>
      <c r="AI61" s="184"/>
    </row>
    <row r="62" spans="1:35" ht="30" customHeight="1">
      <c r="A62" s="179">
        <v>50</v>
      </c>
      <c r="B62" s="179" t="str">
        <f t="shared" si="0"/>
        <v/>
      </c>
      <c r="C62" s="179" t="str">
        <f t="shared" si="1"/>
        <v>（２４）</v>
      </c>
      <c r="D62" s="179">
        <f t="shared" si="2"/>
        <v>50</v>
      </c>
      <c r="E62" s="189" t="s">
        <v>1427</v>
      </c>
      <c r="F62" s="193" t="s">
        <v>1684</v>
      </c>
      <c r="G62" s="194" t="s">
        <v>1476</v>
      </c>
      <c r="H62" s="194" t="s">
        <v>1477</v>
      </c>
      <c r="I62" s="194" t="s">
        <v>1478</v>
      </c>
      <c r="J62" s="194" t="s">
        <v>1479</v>
      </c>
      <c r="K62" s="191"/>
      <c r="L62" s="191"/>
      <c r="M62" s="191"/>
      <c r="N62" s="191"/>
      <c r="P62" s="184"/>
      <c r="Q62" s="184"/>
      <c r="R62" s="184"/>
      <c r="S62" s="184"/>
      <c r="T62" s="184"/>
      <c r="U62" s="184"/>
      <c r="V62" s="184"/>
      <c r="W62" s="184"/>
      <c r="X62" s="184"/>
      <c r="Y62" s="184"/>
      <c r="Z62" s="184"/>
      <c r="AA62" s="184"/>
      <c r="AB62" s="184"/>
      <c r="AC62" s="184"/>
      <c r="AD62" s="184"/>
      <c r="AE62" s="184"/>
      <c r="AF62" s="184"/>
      <c r="AG62" s="184"/>
      <c r="AH62" s="184"/>
      <c r="AI62" s="184"/>
    </row>
    <row r="63" spans="1:35" ht="30" customHeight="1">
      <c r="A63" s="179">
        <v>51</v>
      </c>
      <c r="B63" s="179" t="str">
        <f t="shared" si="0"/>
        <v/>
      </c>
      <c r="C63" s="179" t="str">
        <f t="shared" si="1"/>
        <v>（２５）</v>
      </c>
      <c r="D63" s="179">
        <f t="shared" si="2"/>
        <v>51</v>
      </c>
      <c r="E63" s="189" t="s">
        <v>1428</v>
      </c>
      <c r="F63" s="193" t="s">
        <v>1483</v>
      </c>
      <c r="G63" s="194" t="s">
        <v>1476</v>
      </c>
      <c r="H63" s="194" t="s">
        <v>1477</v>
      </c>
      <c r="I63" s="194" t="s">
        <v>1478</v>
      </c>
      <c r="J63" s="194" t="s">
        <v>1479</v>
      </c>
      <c r="K63" s="191"/>
      <c r="L63" s="191"/>
      <c r="M63" s="191"/>
      <c r="N63" s="191"/>
      <c r="P63" s="184"/>
      <c r="Q63" s="184"/>
      <c r="R63" s="184"/>
      <c r="S63" s="184"/>
      <c r="T63" s="184"/>
      <c r="U63" s="184"/>
      <c r="V63" s="184"/>
      <c r="W63" s="184"/>
      <c r="X63" s="184"/>
      <c r="Y63" s="184"/>
      <c r="Z63" s="184"/>
      <c r="AA63" s="184"/>
      <c r="AB63" s="184"/>
      <c r="AC63" s="184"/>
      <c r="AD63" s="184"/>
      <c r="AE63" s="184"/>
      <c r="AF63" s="184"/>
      <c r="AG63" s="184"/>
      <c r="AH63" s="184"/>
      <c r="AI63" s="184"/>
    </row>
    <row r="64" spans="1:35" ht="30" customHeight="1">
      <c r="A64" s="179">
        <v>52</v>
      </c>
      <c r="B64" s="179" t="str">
        <f t="shared" si="0"/>
        <v/>
      </c>
      <c r="C64" s="179" t="str">
        <f t="shared" si="1"/>
        <v>（２６）</v>
      </c>
      <c r="D64" s="179">
        <f t="shared" si="2"/>
        <v>52</v>
      </c>
      <c r="E64" s="189" t="s">
        <v>1429</v>
      </c>
      <c r="F64" s="193" t="s">
        <v>1485</v>
      </c>
      <c r="G64" s="194" t="s">
        <v>1476</v>
      </c>
      <c r="H64" s="194" t="s">
        <v>1477</v>
      </c>
      <c r="I64" s="194" t="s">
        <v>1478</v>
      </c>
      <c r="J64" s="194" t="s">
        <v>1479</v>
      </c>
      <c r="K64" s="191"/>
      <c r="L64" s="191"/>
      <c r="M64" s="191"/>
      <c r="N64" s="191"/>
      <c r="P64" s="184"/>
      <c r="Q64" s="184"/>
      <c r="R64" s="184"/>
      <c r="S64" s="184"/>
      <c r="T64" s="184"/>
      <c r="U64" s="184"/>
      <c r="V64" s="184"/>
      <c r="W64" s="184"/>
      <c r="X64" s="184"/>
      <c r="Y64" s="184"/>
      <c r="Z64" s="184"/>
      <c r="AA64" s="184"/>
      <c r="AB64" s="184"/>
      <c r="AC64" s="184"/>
      <c r="AD64" s="184"/>
      <c r="AE64" s="184"/>
      <c r="AF64" s="184"/>
      <c r="AG64" s="184"/>
      <c r="AH64" s="184"/>
      <c r="AI64" s="184"/>
    </row>
    <row r="65" spans="1:35" ht="30" customHeight="1">
      <c r="A65" s="179">
        <v>53</v>
      </c>
      <c r="B65" s="179" t="str">
        <f t="shared" si="0"/>
        <v/>
      </c>
      <c r="C65" s="179" t="str">
        <f t="shared" si="1"/>
        <v>（２７）</v>
      </c>
      <c r="D65" s="179">
        <f t="shared" si="2"/>
        <v>53</v>
      </c>
      <c r="E65" s="189" t="s">
        <v>1430</v>
      </c>
      <c r="F65" s="193" t="s">
        <v>1685</v>
      </c>
      <c r="G65" s="194" t="s">
        <v>1476</v>
      </c>
      <c r="H65" s="194" t="s">
        <v>1477</v>
      </c>
      <c r="I65" s="194" t="s">
        <v>1478</v>
      </c>
      <c r="J65" s="194" t="s">
        <v>1479</v>
      </c>
      <c r="K65" s="191"/>
      <c r="L65" s="191"/>
      <c r="M65" s="191"/>
      <c r="N65" s="191"/>
      <c r="P65" s="184"/>
      <c r="Q65" s="184"/>
      <c r="R65" s="184"/>
      <c r="S65" s="184"/>
      <c r="T65" s="184"/>
      <c r="U65" s="184"/>
      <c r="V65" s="184"/>
      <c r="W65" s="184"/>
      <c r="X65" s="184"/>
      <c r="Y65" s="184"/>
      <c r="Z65" s="184"/>
      <c r="AA65" s="184"/>
      <c r="AB65" s="184"/>
      <c r="AC65" s="184"/>
      <c r="AD65" s="184"/>
      <c r="AE65" s="184"/>
      <c r="AF65" s="184"/>
      <c r="AG65" s="184"/>
      <c r="AH65" s="184"/>
      <c r="AI65" s="184"/>
    </row>
    <row r="66" spans="1:35" ht="30" customHeight="1">
      <c r="A66" s="179">
        <v>54</v>
      </c>
      <c r="B66" s="179" t="str">
        <f t="shared" si="0"/>
        <v/>
      </c>
      <c r="C66" s="179" t="str">
        <f t="shared" si="1"/>
        <v>（２８）</v>
      </c>
      <c r="D66" s="179">
        <f t="shared" si="2"/>
        <v>54</v>
      </c>
      <c r="E66" s="189" t="s">
        <v>1686</v>
      </c>
      <c r="F66" s="201" t="s">
        <v>1244</v>
      </c>
      <c r="G66" s="194" t="s">
        <v>1476</v>
      </c>
      <c r="H66" s="194" t="s">
        <v>1477</v>
      </c>
      <c r="I66" s="194" t="s">
        <v>1478</v>
      </c>
      <c r="J66" s="194" t="s">
        <v>1479</v>
      </c>
      <c r="K66" s="191"/>
      <c r="L66" s="191"/>
      <c r="M66" s="191"/>
      <c r="N66" s="191"/>
      <c r="P66" s="184"/>
      <c r="Q66" s="184"/>
      <c r="R66" s="184"/>
      <c r="S66" s="184"/>
      <c r="T66" s="184"/>
      <c r="U66" s="184"/>
      <c r="V66" s="184"/>
      <c r="W66" s="184"/>
      <c r="X66" s="184"/>
      <c r="Y66" s="184"/>
      <c r="Z66" s="184"/>
      <c r="AA66" s="184"/>
      <c r="AB66" s="184"/>
      <c r="AC66" s="184"/>
      <c r="AD66" s="184"/>
      <c r="AE66" s="184"/>
      <c r="AF66" s="184"/>
      <c r="AG66" s="184"/>
      <c r="AH66" s="184"/>
      <c r="AI66" s="184"/>
    </row>
    <row r="67" spans="1:35" ht="30" customHeight="1">
      <c r="A67" s="179">
        <v>55</v>
      </c>
      <c r="B67" s="179" t="str">
        <f t="shared" si="0"/>
        <v/>
      </c>
      <c r="C67" s="179" t="str">
        <f t="shared" si="1"/>
        <v>（２９）</v>
      </c>
      <c r="D67" s="179">
        <f t="shared" si="2"/>
        <v>55</v>
      </c>
      <c r="E67" s="189" t="s">
        <v>1437</v>
      </c>
      <c r="F67" s="201" t="s">
        <v>1687</v>
      </c>
      <c r="G67" s="194" t="s">
        <v>1476</v>
      </c>
      <c r="H67" s="194" t="s">
        <v>1477</v>
      </c>
      <c r="I67" s="194" t="s">
        <v>1478</v>
      </c>
      <c r="J67" s="194" t="s">
        <v>1479</v>
      </c>
      <c r="K67" s="191"/>
      <c r="L67" s="191"/>
      <c r="M67" s="191"/>
      <c r="N67" s="191"/>
      <c r="P67" s="184"/>
      <c r="Q67" s="184"/>
      <c r="R67" s="184"/>
      <c r="S67" s="184"/>
      <c r="T67" s="184"/>
      <c r="U67" s="184"/>
      <c r="V67" s="184"/>
      <c r="W67" s="184"/>
      <c r="X67" s="184"/>
      <c r="Y67" s="184"/>
      <c r="Z67" s="184"/>
      <c r="AA67" s="184"/>
      <c r="AB67" s="184"/>
      <c r="AC67" s="184"/>
      <c r="AD67" s="184"/>
      <c r="AE67" s="184"/>
      <c r="AF67" s="184"/>
      <c r="AG67" s="184"/>
      <c r="AH67" s="184"/>
      <c r="AI67" s="184"/>
    </row>
    <row r="68" spans="1:35" ht="30" customHeight="1">
      <c r="A68" s="179">
        <v>56</v>
      </c>
      <c r="B68" s="179" t="str">
        <f t="shared" si="0"/>
        <v/>
      </c>
      <c r="C68" s="179" t="str">
        <f t="shared" si="1"/>
        <v>（３０）</v>
      </c>
      <c r="D68" s="179">
        <f t="shared" si="2"/>
        <v>56</v>
      </c>
      <c r="E68" s="189" t="s">
        <v>1443</v>
      </c>
      <c r="F68" s="201" t="s">
        <v>1493</v>
      </c>
      <c r="G68" s="194" t="s">
        <v>1476</v>
      </c>
      <c r="H68" s="194" t="s">
        <v>1477</v>
      </c>
      <c r="I68" s="194" t="s">
        <v>1478</v>
      </c>
      <c r="J68" s="194" t="s">
        <v>1479</v>
      </c>
      <c r="K68" s="191"/>
      <c r="L68" s="191"/>
      <c r="M68" s="191"/>
      <c r="N68" s="191"/>
      <c r="P68" s="184"/>
      <c r="Q68" s="184"/>
      <c r="R68" s="184"/>
      <c r="S68" s="184"/>
      <c r="T68" s="184"/>
      <c r="U68" s="184"/>
      <c r="V68" s="184"/>
      <c r="W68" s="184"/>
      <c r="X68" s="184"/>
      <c r="Y68" s="184"/>
      <c r="Z68" s="184"/>
      <c r="AA68" s="184"/>
      <c r="AB68" s="184"/>
      <c r="AC68" s="184"/>
      <c r="AD68" s="184"/>
      <c r="AE68" s="184"/>
      <c r="AF68" s="184"/>
      <c r="AG68" s="184"/>
      <c r="AH68" s="184"/>
      <c r="AI68" s="184"/>
    </row>
    <row r="69" spans="1:35" ht="30" customHeight="1">
      <c r="A69" s="179">
        <v>57</v>
      </c>
      <c r="B69" s="179" t="str">
        <f t="shared" si="0"/>
        <v/>
      </c>
      <c r="C69" s="179" t="str">
        <f t="shared" si="1"/>
        <v>（３１）</v>
      </c>
      <c r="D69" s="179">
        <f t="shared" si="2"/>
        <v>57</v>
      </c>
      <c r="E69" s="189" t="s">
        <v>1449</v>
      </c>
      <c r="F69" s="201" t="s">
        <v>1688</v>
      </c>
      <c r="G69" s="194" t="s">
        <v>1476</v>
      </c>
      <c r="H69" s="194" t="s">
        <v>1477</v>
      </c>
      <c r="I69" s="194" t="s">
        <v>1478</v>
      </c>
      <c r="J69" s="194" t="s">
        <v>1479</v>
      </c>
      <c r="K69" s="191"/>
      <c r="L69" s="191"/>
      <c r="M69" s="191"/>
      <c r="N69" s="191"/>
      <c r="P69" s="184"/>
      <c r="Q69" s="184"/>
      <c r="R69" s="184"/>
      <c r="S69" s="184"/>
      <c r="T69" s="184"/>
      <c r="U69" s="184"/>
      <c r="V69" s="184"/>
      <c r="W69" s="184"/>
      <c r="X69" s="184"/>
      <c r="Y69" s="184"/>
      <c r="Z69" s="184"/>
      <c r="AA69" s="184"/>
      <c r="AB69" s="184"/>
      <c r="AC69" s="184"/>
      <c r="AD69" s="184"/>
      <c r="AE69" s="184"/>
      <c r="AF69" s="184"/>
      <c r="AG69" s="184"/>
      <c r="AH69" s="184"/>
      <c r="AI69" s="184"/>
    </row>
    <row r="70" spans="1:35" ht="30" customHeight="1">
      <c r="A70" s="179">
        <v>58</v>
      </c>
      <c r="B70" s="179" t="str">
        <f t="shared" si="0"/>
        <v/>
      </c>
      <c r="C70" s="179" t="str">
        <f t="shared" si="1"/>
        <v>（３２）</v>
      </c>
      <c r="D70" s="179">
        <f t="shared" si="2"/>
        <v>58</v>
      </c>
      <c r="E70" s="189" t="s">
        <v>1451</v>
      </c>
      <c r="F70" s="201" t="s">
        <v>1248</v>
      </c>
      <c r="G70" s="194" t="s">
        <v>1476</v>
      </c>
      <c r="H70" s="194" t="s">
        <v>1477</v>
      </c>
      <c r="I70" s="194" t="s">
        <v>1478</v>
      </c>
      <c r="J70" s="194" t="s">
        <v>1479</v>
      </c>
      <c r="K70" s="191"/>
      <c r="L70" s="191"/>
      <c r="M70" s="191"/>
      <c r="N70" s="191"/>
      <c r="P70" s="184"/>
      <c r="Q70" s="184"/>
      <c r="R70" s="184"/>
      <c r="S70" s="184"/>
      <c r="T70" s="184"/>
      <c r="U70" s="184"/>
      <c r="V70" s="184"/>
      <c r="W70" s="184"/>
      <c r="X70" s="184"/>
      <c r="Y70" s="184"/>
      <c r="Z70" s="184"/>
      <c r="AA70" s="184"/>
      <c r="AB70" s="184"/>
      <c r="AC70" s="184"/>
      <c r="AD70" s="184"/>
      <c r="AE70" s="184"/>
      <c r="AF70" s="184"/>
      <c r="AG70" s="184"/>
      <c r="AH70" s="184"/>
      <c r="AI70" s="184"/>
    </row>
    <row r="71" spans="1:35" ht="30" customHeight="1">
      <c r="A71" s="179">
        <v>59</v>
      </c>
      <c r="B71" s="179" t="str">
        <f t="shared" si="0"/>
        <v/>
      </c>
      <c r="C71" s="179" t="str">
        <f t="shared" si="1"/>
        <v>（３３）</v>
      </c>
      <c r="D71" s="179">
        <f t="shared" si="2"/>
        <v>59</v>
      </c>
      <c r="E71" s="189" t="s">
        <v>1460</v>
      </c>
      <c r="F71" s="201" t="s">
        <v>1689</v>
      </c>
      <c r="G71" s="194" t="s">
        <v>1476</v>
      </c>
      <c r="H71" s="194" t="s">
        <v>1477</v>
      </c>
      <c r="I71" s="194" t="s">
        <v>1478</v>
      </c>
      <c r="J71" s="194" t="s">
        <v>1479</v>
      </c>
      <c r="K71" s="191"/>
      <c r="L71" s="191"/>
      <c r="M71" s="191"/>
      <c r="N71" s="191"/>
      <c r="P71" s="184"/>
      <c r="Q71" s="184"/>
      <c r="R71" s="184"/>
      <c r="S71" s="184"/>
      <c r="T71" s="184"/>
      <c r="U71" s="184"/>
      <c r="V71" s="184"/>
      <c r="W71" s="184"/>
      <c r="X71" s="184"/>
      <c r="Y71" s="184"/>
      <c r="Z71" s="184"/>
      <c r="AA71" s="184"/>
      <c r="AB71" s="184"/>
      <c r="AC71" s="184"/>
      <c r="AD71" s="184"/>
      <c r="AE71" s="184"/>
      <c r="AF71" s="184"/>
      <c r="AG71" s="184"/>
      <c r="AH71" s="184"/>
      <c r="AI71" s="184"/>
    </row>
    <row r="72" spans="1:35" ht="30" customHeight="1">
      <c r="A72" s="179">
        <v>60</v>
      </c>
      <c r="B72" s="179" t="str">
        <f t="shared" ref="B72:B106" si="3">IF(A72&lt;&gt;"",B71,IF(ISERROR(FIND("　",E72)),E72,""))</f>
        <v/>
      </c>
      <c r="C72" s="179" t="str">
        <f t="shared" ref="C72:C106" si="4">IF(A72&lt;&gt;"", B72&amp;E72, "")</f>
        <v>（３４）</v>
      </c>
      <c r="D72" s="179">
        <f t="shared" ref="D72:D106" si="5">IF(A72=0,"",A72)</f>
        <v>60</v>
      </c>
      <c r="E72" s="189" t="s">
        <v>1466</v>
      </c>
      <c r="F72" s="201" t="s">
        <v>1690</v>
      </c>
      <c r="G72" s="194" t="s">
        <v>1476</v>
      </c>
      <c r="H72" s="194" t="s">
        <v>1477</v>
      </c>
      <c r="I72" s="194" t="s">
        <v>1478</v>
      </c>
      <c r="J72" s="194" t="s">
        <v>1479</v>
      </c>
      <c r="K72" s="191"/>
      <c r="L72" s="191"/>
      <c r="M72" s="191"/>
      <c r="N72" s="191"/>
      <c r="P72" s="184"/>
      <c r="Q72" s="184"/>
      <c r="R72" s="184"/>
      <c r="S72" s="184"/>
      <c r="T72" s="184"/>
      <c r="U72" s="184"/>
      <c r="V72" s="184"/>
      <c r="W72" s="184"/>
      <c r="X72" s="184"/>
      <c r="Y72" s="184"/>
      <c r="Z72" s="184"/>
      <c r="AA72" s="184"/>
      <c r="AB72" s="184"/>
      <c r="AC72" s="184"/>
      <c r="AD72" s="184"/>
      <c r="AE72" s="184"/>
      <c r="AF72" s="184"/>
      <c r="AG72" s="184"/>
      <c r="AH72" s="184"/>
      <c r="AI72" s="184"/>
    </row>
    <row r="73" spans="1:35" ht="30" customHeight="1">
      <c r="B73" s="179" t="str">
        <f t="shared" si="3"/>
        <v/>
      </c>
      <c r="C73" s="179" t="str">
        <f t="shared" si="4"/>
        <v/>
      </c>
      <c r="D73" s="179" t="str">
        <f t="shared" si="5"/>
        <v/>
      </c>
      <c r="E73" s="237" t="s">
        <v>1691</v>
      </c>
      <c r="F73" s="238"/>
      <c r="G73" s="238"/>
      <c r="H73" s="238"/>
      <c r="I73" s="238"/>
      <c r="J73" s="238"/>
      <c r="K73" s="238"/>
      <c r="L73" s="238"/>
      <c r="M73" s="238"/>
      <c r="N73" s="239"/>
      <c r="P73" s="184"/>
      <c r="Q73" s="184"/>
      <c r="R73" s="184"/>
      <c r="S73" s="184"/>
      <c r="T73" s="184"/>
      <c r="U73" s="184"/>
      <c r="V73" s="184"/>
      <c r="W73" s="184"/>
      <c r="X73" s="184"/>
      <c r="Y73" s="184"/>
      <c r="Z73" s="184"/>
      <c r="AA73" s="184"/>
      <c r="AB73" s="184"/>
      <c r="AC73" s="184"/>
      <c r="AD73" s="184"/>
      <c r="AE73" s="184"/>
      <c r="AF73" s="184"/>
      <c r="AG73" s="184"/>
      <c r="AH73" s="184"/>
      <c r="AI73" s="184"/>
    </row>
    <row r="74" spans="1:35" ht="30" customHeight="1">
      <c r="A74" s="179">
        <v>61</v>
      </c>
      <c r="B74" s="179" t="str">
        <f t="shared" si="3"/>
        <v/>
      </c>
      <c r="C74" s="179" t="str">
        <f t="shared" si="4"/>
        <v>（３５）</v>
      </c>
      <c r="D74" s="179">
        <f t="shared" si="5"/>
        <v>61</v>
      </c>
      <c r="E74" s="189" t="s">
        <v>1692</v>
      </c>
      <c r="F74" s="206" t="s">
        <v>1202</v>
      </c>
      <c r="G74" s="194" t="s">
        <v>1504</v>
      </c>
      <c r="H74" s="194" t="s">
        <v>1505</v>
      </c>
      <c r="I74" s="194" t="s">
        <v>1506</v>
      </c>
      <c r="J74" s="194" t="s">
        <v>1507</v>
      </c>
      <c r="K74" s="191"/>
      <c r="L74" s="191"/>
      <c r="M74" s="191"/>
      <c r="N74" s="191"/>
      <c r="P74" s="184"/>
      <c r="Q74" s="184"/>
      <c r="R74" s="184"/>
      <c r="S74" s="184"/>
      <c r="T74" s="184"/>
      <c r="U74" s="184"/>
      <c r="V74" s="184"/>
      <c r="W74" s="184"/>
      <c r="X74" s="184"/>
      <c r="Y74" s="184"/>
      <c r="Z74" s="184"/>
      <c r="AA74" s="184"/>
      <c r="AB74" s="184"/>
      <c r="AC74" s="184"/>
      <c r="AD74" s="184"/>
      <c r="AE74" s="184"/>
      <c r="AF74" s="184"/>
      <c r="AG74" s="184"/>
      <c r="AH74" s="184"/>
      <c r="AI74" s="184"/>
    </row>
    <row r="75" spans="1:35" ht="30" customHeight="1">
      <c r="A75" s="179">
        <v>62</v>
      </c>
      <c r="B75" s="179" t="str">
        <f t="shared" si="3"/>
        <v/>
      </c>
      <c r="C75" s="179" t="str">
        <f t="shared" si="4"/>
        <v>（３６）</v>
      </c>
      <c r="D75" s="179">
        <f t="shared" si="5"/>
        <v>62</v>
      </c>
      <c r="E75" s="189" t="s">
        <v>1693</v>
      </c>
      <c r="F75" s="206" t="s">
        <v>1509</v>
      </c>
      <c r="G75" s="194" t="s">
        <v>1510</v>
      </c>
      <c r="H75" s="194" t="s">
        <v>1511</v>
      </c>
      <c r="I75" s="194" t="s">
        <v>1512</v>
      </c>
      <c r="J75" s="194" t="s">
        <v>1513</v>
      </c>
      <c r="K75" s="191"/>
      <c r="L75" s="191"/>
      <c r="M75" s="191"/>
      <c r="N75" s="191"/>
      <c r="P75" s="184"/>
      <c r="Q75" s="184"/>
      <c r="R75" s="184"/>
      <c r="S75" s="184"/>
      <c r="T75" s="184"/>
      <c r="U75" s="184"/>
      <c r="V75" s="184"/>
      <c r="W75" s="184"/>
      <c r="X75" s="184"/>
      <c r="Y75" s="184"/>
      <c r="Z75" s="184"/>
      <c r="AA75" s="184"/>
      <c r="AB75" s="184"/>
      <c r="AC75" s="184"/>
      <c r="AD75" s="184"/>
      <c r="AE75" s="184"/>
      <c r="AF75" s="184"/>
      <c r="AG75" s="184"/>
      <c r="AH75" s="184"/>
      <c r="AI75" s="184"/>
    </row>
    <row r="76" spans="1:35" ht="30" customHeight="1">
      <c r="A76" s="179">
        <v>63</v>
      </c>
      <c r="B76" s="179" t="str">
        <f t="shared" si="3"/>
        <v/>
      </c>
      <c r="C76" s="179" t="str">
        <f t="shared" si="4"/>
        <v>（３７）</v>
      </c>
      <c r="D76" s="179">
        <f t="shared" si="5"/>
        <v>63</v>
      </c>
      <c r="E76" s="189" t="s">
        <v>1480</v>
      </c>
      <c r="F76" s="190" t="s">
        <v>1694</v>
      </c>
      <c r="G76" s="194" t="s">
        <v>1433</v>
      </c>
      <c r="H76" s="194" t="s">
        <v>1434</v>
      </c>
      <c r="I76" s="194" t="s">
        <v>1435</v>
      </c>
      <c r="J76" s="194" t="s">
        <v>1436</v>
      </c>
      <c r="K76" s="191"/>
      <c r="L76" s="191"/>
      <c r="M76" s="191"/>
      <c r="N76" s="191"/>
      <c r="P76" s="184"/>
      <c r="Q76" s="184"/>
      <c r="R76" s="184"/>
      <c r="S76" s="184"/>
      <c r="T76" s="184"/>
      <c r="U76" s="184"/>
      <c r="V76" s="184"/>
      <c r="W76" s="184"/>
      <c r="X76" s="184"/>
      <c r="Y76" s="184"/>
      <c r="Z76" s="184"/>
      <c r="AA76" s="184"/>
      <c r="AB76" s="184"/>
      <c r="AC76" s="184"/>
      <c r="AD76" s="184"/>
      <c r="AE76" s="184"/>
      <c r="AF76" s="184"/>
      <c r="AG76" s="184"/>
      <c r="AH76" s="184"/>
      <c r="AI76" s="184"/>
    </row>
    <row r="77" spans="1:35" ht="30" customHeight="1">
      <c r="A77" s="179">
        <v>64</v>
      </c>
      <c r="B77" s="179" t="str">
        <f t="shared" si="3"/>
        <v/>
      </c>
      <c r="C77" s="179" t="str">
        <f t="shared" si="4"/>
        <v>（３８）</v>
      </c>
      <c r="D77" s="179">
        <f t="shared" si="5"/>
        <v>64</v>
      </c>
      <c r="E77" s="189" t="s">
        <v>1482</v>
      </c>
      <c r="F77" s="206" t="s">
        <v>1206</v>
      </c>
      <c r="G77" s="194" t="s">
        <v>1695</v>
      </c>
      <c r="H77" s="194" t="s">
        <v>1696</v>
      </c>
      <c r="I77" s="194" t="s">
        <v>1697</v>
      </c>
      <c r="J77" s="194" t="s">
        <v>1698</v>
      </c>
      <c r="K77" s="191"/>
      <c r="L77" s="191"/>
      <c r="M77" s="191"/>
      <c r="N77" s="191"/>
      <c r="P77" s="184"/>
      <c r="Q77" s="184"/>
      <c r="R77" s="184"/>
      <c r="S77" s="184"/>
      <c r="T77" s="184"/>
      <c r="U77" s="184"/>
      <c r="V77" s="184"/>
      <c r="W77" s="184"/>
      <c r="X77" s="184"/>
      <c r="Y77" s="184"/>
      <c r="Z77" s="184"/>
      <c r="AA77" s="184"/>
      <c r="AB77" s="184"/>
      <c r="AC77" s="184"/>
      <c r="AD77" s="184"/>
      <c r="AE77" s="184"/>
      <c r="AF77" s="184"/>
      <c r="AG77" s="184"/>
      <c r="AH77" s="184"/>
      <c r="AI77" s="184"/>
    </row>
    <row r="78" spans="1:35" ht="30" customHeight="1">
      <c r="A78" s="179">
        <v>65</v>
      </c>
      <c r="B78" s="179" t="str">
        <f t="shared" si="3"/>
        <v/>
      </c>
      <c r="C78" s="179" t="str">
        <f t="shared" si="4"/>
        <v>（３９）</v>
      </c>
      <c r="D78" s="179">
        <f t="shared" si="5"/>
        <v>65</v>
      </c>
      <c r="E78" s="189" t="s">
        <v>1484</v>
      </c>
      <c r="F78" s="206" t="s">
        <v>1699</v>
      </c>
      <c r="G78" s="194" t="s">
        <v>1524</v>
      </c>
      <c r="H78" s="194" t="s">
        <v>1525</v>
      </c>
      <c r="I78" s="194" t="s">
        <v>1526</v>
      </c>
      <c r="J78" s="194" t="s">
        <v>1527</v>
      </c>
      <c r="K78" s="191"/>
      <c r="L78" s="191"/>
      <c r="M78" s="191"/>
      <c r="N78" s="191"/>
      <c r="P78" s="184"/>
      <c r="Q78" s="184"/>
      <c r="R78" s="184"/>
      <c r="S78" s="184"/>
      <c r="T78" s="184"/>
      <c r="U78" s="184"/>
      <c r="V78" s="184"/>
      <c r="W78" s="184"/>
      <c r="X78" s="184"/>
      <c r="Y78" s="184"/>
      <c r="Z78" s="184"/>
      <c r="AA78" s="184"/>
      <c r="AB78" s="184"/>
      <c r="AC78" s="184"/>
      <c r="AD78" s="184"/>
      <c r="AE78" s="184"/>
      <c r="AF78" s="184"/>
      <c r="AG78" s="184"/>
      <c r="AH78" s="184"/>
      <c r="AI78" s="184"/>
    </row>
    <row r="79" spans="1:35" ht="30" customHeight="1">
      <c r="A79" s="179">
        <v>66</v>
      </c>
      <c r="B79" s="179" t="str">
        <f t="shared" si="3"/>
        <v/>
      </c>
      <c r="C79" s="179" t="str">
        <f t="shared" si="4"/>
        <v>（４０）</v>
      </c>
      <c r="D79" s="179">
        <f t="shared" si="5"/>
        <v>66</v>
      </c>
      <c r="E79" s="189" t="s">
        <v>1486</v>
      </c>
      <c r="F79" s="206" t="s">
        <v>1204</v>
      </c>
      <c r="G79" s="194" t="s">
        <v>1695</v>
      </c>
      <c r="H79" s="194" t="s">
        <v>1696</v>
      </c>
      <c r="I79" s="194" t="s">
        <v>1697</v>
      </c>
      <c r="J79" s="194" t="s">
        <v>1698</v>
      </c>
      <c r="K79" s="191"/>
      <c r="L79" s="191"/>
      <c r="M79" s="191"/>
      <c r="N79" s="191"/>
      <c r="P79" s="184"/>
      <c r="Q79" s="184"/>
      <c r="R79" s="184"/>
      <c r="S79" s="184"/>
      <c r="T79" s="184"/>
      <c r="U79" s="184"/>
      <c r="V79" s="184"/>
      <c r="W79" s="184"/>
      <c r="X79" s="184"/>
      <c r="Y79" s="184"/>
      <c r="Z79" s="184"/>
      <c r="AA79" s="184"/>
      <c r="AB79" s="184"/>
      <c r="AC79" s="184"/>
      <c r="AD79" s="184"/>
      <c r="AE79" s="184"/>
      <c r="AF79" s="184"/>
      <c r="AG79" s="184"/>
      <c r="AH79" s="184"/>
      <c r="AI79" s="184"/>
    </row>
    <row r="80" spans="1:35" ht="30" customHeight="1">
      <c r="A80" s="179">
        <v>67</v>
      </c>
      <c r="B80" s="179" t="str">
        <f t="shared" si="3"/>
        <v/>
      </c>
      <c r="C80" s="179" t="str">
        <f t="shared" si="4"/>
        <v>（４１）</v>
      </c>
      <c r="D80" s="179">
        <f t="shared" si="5"/>
        <v>67</v>
      </c>
      <c r="E80" s="189" t="s">
        <v>1488</v>
      </c>
      <c r="F80" s="190" t="s">
        <v>1700</v>
      </c>
      <c r="G80" s="194" t="s">
        <v>1533</v>
      </c>
      <c r="H80" s="194" t="s">
        <v>1534</v>
      </c>
      <c r="I80" s="194" t="s">
        <v>1535</v>
      </c>
      <c r="J80" s="194" t="s">
        <v>1536</v>
      </c>
      <c r="K80" s="191"/>
      <c r="L80" s="191"/>
      <c r="M80" s="191"/>
      <c r="N80" s="191"/>
      <c r="P80" s="184"/>
      <c r="Q80" s="184"/>
      <c r="R80" s="184"/>
      <c r="S80" s="184"/>
      <c r="T80" s="184"/>
      <c r="U80" s="184"/>
      <c r="V80" s="184"/>
      <c r="W80" s="184"/>
      <c r="X80" s="184"/>
      <c r="Y80" s="184"/>
      <c r="Z80" s="184"/>
      <c r="AA80" s="184"/>
      <c r="AB80" s="184"/>
      <c r="AC80" s="184"/>
      <c r="AD80" s="184"/>
      <c r="AE80" s="184"/>
      <c r="AF80" s="184"/>
      <c r="AG80" s="184"/>
      <c r="AH80" s="184"/>
      <c r="AI80" s="184"/>
    </row>
    <row r="81" spans="1:35" ht="30" customHeight="1">
      <c r="B81" s="179" t="str">
        <f t="shared" si="3"/>
        <v/>
      </c>
      <c r="C81" s="179" t="str">
        <f t="shared" si="4"/>
        <v/>
      </c>
      <c r="D81" s="179" t="str">
        <f t="shared" si="5"/>
        <v/>
      </c>
      <c r="E81" s="246" t="s">
        <v>1701</v>
      </c>
      <c r="F81" s="247"/>
      <c r="G81" s="247"/>
      <c r="H81" s="247"/>
      <c r="I81" s="247"/>
      <c r="J81" s="247"/>
      <c r="K81" s="247"/>
      <c r="L81" s="247"/>
      <c r="M81" s="247"/>
      <c r="N81" s="248"/>
      <c r="P81" s="184"/>
      <c r="Q81" s="184"/>
      <c r="R81" s="184"/>
      <c r="S81" s="184"/>
      <c r="T81" s="184"/>
      <c r="U81" s="184"/>
      <c r="V81" s="184"/>
      <c r="W81" s="184"/>
      <c r="X81" s="184"/>
      <c r="Y81" s="184"/>
      <c r="Z81" s="184"/>
      <c r="AA81" s="184"/>
      <c r="AB81" s="184"/>
      <c r="AC81" s="184"/>
      <c r="AD81" s="184"/>
      <c r="AE81" s="184"/>
      <c r="AF81" s="184"/>
      <c r="AG81" s="184"/>
      <c r="AH81" s="184"/>
      <c r="AI81" s="184"/>
    </row>
    <row r="82" spans="1:35" ht="30" customHeight="1">
      <c r="A82" s="179">
        <v>68</v>
      </c>
      <c r="B82" s="179" t="str">
        <f t="shared" si="3"/>
        <v/>
      </c>
      <c r="C82" s="179" t="str">
        <f t="shared" si="4"/>
        <v>（４２）</v>
      </c>
      <c r="D82" s="179">
        <f t="shared" si="5"/>
        <v>68</v>
      </c>
      <c r="E82" s="189" t="s">
        <v>1702</v>
      </c>
      <c r="F82" s="193" t="s">
        <v>1703</v>
      </c>
      <c r="G82" s="194" t="s">
        <v>1540</v>
      </c>
      <c r="H82" s="194" t="s">
        <v>1541</v>
      </c>
      <c r="I82" s="194" t="s">
        <v>1542</v>
      </c>
      <c r="J82" s="194" t="s">
        <v>1704</v>
      </c>
      <c r="K82" s="191"/>
      <c r="L82" s="191"/>
      <c r="M82" s="191"/>
      <c r="N82" s="191"/>
      <c r="P82" s="184"/>
      <c r="Q82" s="184"/>
      <c r="R82" s="184"/>
      <c r="S82" s="184"/>
      <c r="T82" s="184"/>
      <c r="U82" s="184"/>
      <c r="V82" s="184"/>
      <c r="W82" s="184"/>
      <c r="X82" s="184"/>
      <c r="Y82" s="184"/>
      <c r="Z82" s="184"/>
      <c r="AA82" s="184"/>
      <c r="AB82" s="184"/>
      <c r="AC82" s="184"/>
      <c r="AD82" s="184"/>
      <c r="AE82" s="184"/>
      <c r="AF82" s="184"/>
      <c r="AG82" s="184"/>
      <c r="AH82" s="184"/>
      <c r="AI82" s="184"/>
    </row>
    <row r="83" spans="1:35" ht="30" customHeight="1">
      <c r="A83" s="179">
        <v>69</v>
      </c>
      <c r="B83" s="179" t="str">
        <f t="shared" si="3"/>
        <v/>
      </c>
      <c r="C83" s="179" t="str">
        <f t="shared" si="4"/>
        <v>（４３）</v>
      </c>
      <c r="D83" s="179">
        <f t="shared" si="5"/>
        <v>69</v>
      </c>
      <c r="E83" s="189" t="s">
        <v>1492</v>
      </c>
      <c r="F83" s="193" t="s">
        <v>1211</v>
      </c>
      <c r="G83" s="194" t="s">
        <v>1540</v>
      </c>
      <c r="H83" s="194" t="s">
        <v>1541</v>
      </c>
      <c r="I83" s="194" t="s">
        <v>1542</v>
      </c>
      <c r="J83" s="194" t="s">
        <v>1704</v>
      </c>
      <c r="K83" s="191"/>
      <c r="L83" s="191"/>
      <c r="M83" s="191"/>
      <c r="N83" s="191"/>
      <c r="P83" s="184"/>
      <c r="Q83" s="184"/>
      <c r="R83" s="184"/>
      <c r="S83" s="184"/>
      <c r="T83" s="184"/>
      <c r="U83" s="184"/>
      <c r="V83" s="184"/>
      <c r="W83" s="184"/>
      <c r="X83" s="184"/>
      <c r="Y83" s="184"/>
      <c r="Z83" s="184"/>
      <c r="AA83" s="184"/>
      <c r="AB83" s="184"/>
      <c r="AC83" s="184"/>
      <c r="AD83" s="184"/>
      <c r="AE83" s="184"/>
      <c r="AF83" s="184"/>
      <c r="AG83" s="184"/>
      <c r="AH83" s="184"/>
      <c r="AI83" s="184"/>
    </row>
    <row r="84" spans="1:35" ht="30" customHeight="1">
      <c r="A84" s="179">
        <v>70</v>
      </c>
      <c r="B84" s="179" t="str">
        <f t="shared" si="3"/>
        <v/>
      </c>
      <c r="C84" s="179" t="str">
        <f t="shared" si="4"/>
        <v>（４４）</v>
      </c>
      <c r="D84" s="179">
        <f t="shared" si="5"/>
        <v>70</v>
      </c>
      <c r="E84" s="189" t="s">
        <v>1494</v>
      </c>
      <c r="F84" s="193" t="s">
        <v>1212</v>
      </c>
      <c r="G84" s="194" t="s">
        <v>1540</v>
      </c>
      <c r="H84" s="194" t="s">
        <v>1541</v>
      </c>
      <c r="I84" s="194" t="s">
        <v>1542</v>
      </c>
      <c r="J84" s="194" t="s">
        <v>1704</v>
      </c>
      <c r="K84" s="191"/>
      <c r="L84" s="191"/>
      <c r="M84" s="191"/>
      <c r="N84" s="191"/>
      <c r="P84" s="184"/>
      <c r="Q84" s="184"/>
      <c r="R84" s="184"/>
      <c r="S84" s="184"/>
      <c r="T84" s="184"/>
      <c r="U84" s="184"/>
      <c r="V84" s="184"/>
      <c r="W84" s="184"/>
      <c r="X84" s="184"/>
      <c r="Y84" s="184"/>
      <c r="Z84" s="184"/>
      <c r="AA84" s="184"/>
      <c r="AB84" s="184"/>
      <c r="AC84" s="184"/>
      <c r="AD84" s="184"/>
      <c r="AE84" s="184"/>
      <c r="AF84" s="184"/>
      <c r="AG84" s="184"/>
      <c r="AH84" s="184"/>
      <c r="AI84" s="184"/>
    </row>
    <row r="85" spans="1:35" ht="30" customHeight="1">
      <c r="A85" s="179">
        <v>71</v>
      </c>
      <c r="B85" s="179" t="str">
        <f t="shared" si="3"/>
        <v/>
      </c>
      <c r="C85" s="179" t="str">
        <f t="shared" si="4"/>
        <v>（４５）</v>
      </c>
      <c r="D85" s="179">
        <f t="shared" si="5"/>
        <v>71</v>
      </c>
      <c r="E85" s="189" t="s">
        <v>1496</v>
      </c>
      <c r="F85" s="193" t="s">
        <v>1213</v>
      </c>
      <c r="G85" s="194" t="s">
        <v>1540</v>
      </c>
      <c r="H85" s="194" t="s">
        <v>1541</v>
      </c>
      <c r="I85" s="194" t="s">
        <v>1542</v>
      </c>
      <c r="J85" s="194" t="s">
        <v>1704</v>
      </c>
      <c r="K85" s="191"/>
      <c r="L85" s="191"/>
      <c r="M85" s="191"/>
      <c r="N85" s="191"/>
      <c r="P85" s="184"/>
      <c r="Q85" s="184"/>
      <c r="R85" s="184"/>
      <c r="S85" s="184"/>
      <c r="T85" s="184"/>
      <c r="U85" s="184"/>
      <c r="V85" s="184"/>
      <c r="W85" s="184"/>
      <c r="X85" s="184"/>
      <c r="Y85" s="184"/>
      <c r="Z85" s="184"/>
      <c r="AA85" s="184"/>
      <c r="AB85" s="184"/>
      <c r="AC85" s="184"/>
      <c r="AD85" s="184"/>
      <c r="AE85" s="184"/>
      <c r="AF85" s="184"/>
      <c r="AG85" s="184"/>
      <c r="AH85" s="184"/>
      <c r="AI85" s="184"/>
    </row>
    <row r="86" spans="1:35" ht="30" customHeight="1">
      <c r="A86" s="179">
        <v>72</v>
      </c>
      <c r="B86" s="179" t="str">
        <f t="shared" si="3"/>
        <v/>
      </c>
      <c r="C86" s="179" t="str">
        <f t="shared" si="4"/>
        <v>（４６）</v>
      </c>
      <c r="D86" s="179">
        <f t="shared" si="5"/>
        <v>72</v>
      </c>
      <c r="E86" s="189" t="s">
        <v>1498</v>
      </c>
      <c r="F86" s="193" t="s">
        <v>1705</v>
      </c>
      <c r="G86" s="194" t="s">
        <v>1540</v>
      </c>
      <c r="H86" s="194" t="s">
        <v>1541</v>
      </c>
      <c r="I86" s="194" t="s">
        <v>1542</v>
      </c>
      <c r="J86" s="194" t="s">
        <v>1704</v>
      </c>
      <c r="K86" s="191"/>
      <c r="L86" s="191"/>
      <c r="M86" s="191"/>
      <c r="N86" s="191"/>
      <c r="P86" s="184"/>
      <c r="Q86" s="184"/>
      <c r="R86" s="184"/>
      <c r="S86" s="184"/>
      <c r="T86" s="184"/>
      <c r="U86" s="184"/>
      <c r="V86" s="184"/>
      <c r="W86" s="184"/>
      <c r="X86" s="184"/>
      <c r="Y86" s="184"/>
      <c r="Z86" s="184"/>
      <c r="AA86" s="184"/>
      <c r="AB86" s="184"/>
      <c r="AC86" s="184"/>
      <c r="AD86" s="184"/>
      <c r="AE86" s="184"/>
      <c r="AF86" s="184"/>
      <c r="AG86" s="184"/>
      <c r="AH86" s="184"/>
      <c r="AI86" s="184"/>
    </row>
    <row r="87" spans="1:35" ht="30" customHeight="1">
      <c r="A87" s="179">
        <v>73</v>
      </c>
      <c r="B87" s="179" t="str">
        <f t="shared" si="3"/>
        <v/>
      </c>
      <c r="C87" s="179" t="str">
        <f t="shared" si="4"/>
        <v>（４７）</v>
      </c>
      <c r="D87" s="179">
        <f t="shared" si="5"/>
        <v>73</v>
      </c>
      <c r="E87" s="189" t="s">
        <v>1500</v>
      </c>
      <c r="F87" s="193" t="s">
        <v>1706</v>
      </c>
      <c r="G87" s="194" t="s">
        <v>1540</v>
      </c>
      <c r="H87" s="194" t="s">
        <v>1541</v>
      </c>
      <c r="I87" s="194" t="s">
        <v>1542</v>
      </c>
      <c r="J87" s="194" t="s">
        <v>1704</v>
      </c>
      <c r="K87" s="191"/>
      <c r="L87" s="191"/>
      <c r="M87" s="191"/>
      <c r="N87" s="191"/>
      <c r="P87" s="184"/>
      <c r="Q87" s="184"/>
      <c r="R87" s="184"/>
      <c r="S87" s="184"/>
      <c r="T87" s="184"/>
      <c r="U87" s="184"/>
      <c r="V87" s="184"/>
      <c r="W87" s="184"/>
      <c r="X87" s="184"/>
      <c r="Y87" s="184"/>
      <c r="Z87" s="184"/>
      <c r="AA87" s="184"/>
      <c r="AB87" s="184"/>
      <c r="AC87" s="184"/>
      <c r="AD87" s="184"/>
      <c r="AE87" s="184"/>
      <c r="AF87" s="184"/>
      <c r="AG87" s="184"/>
      <c r="AH87" s="184"/>
      <c r="AI87" s="184"/>
    </row>
    <row r="88" spans="1:35" ht="30" customHeight="1">
      <c r="A88" s="179">
        <v>74</v>
      </c>
      <c r="B88" s="179" t="str">
        <f t="shared" si="3"/>
        <v/>
      </c>
      <c r="C88" s="179" t="str">
        <f t="shared" si="4"/>
        <v>（４８）</v>
      </c>
      <c r="D88" s="179">
        <f t="shared" si="5"/>
        <v>74</v>
      </c>
      <c r="E88" s="189" t="s">
        <v>1707</v>
      </c>
      <c r="F88" s="193" t="s">
        <v>1708</v>
      </c>
      <c r="G88" s="194" t="s">
        <v>1540</v>
      </c>
      <c r="H88" s="194" t="s">
        <v>1541</v>
      </c>
      <c r="I88" s="194" t="s">
        <v>1542</v>
      </c>
      <c r="J88" s="194" t="s">
        <v>1704</v>
      </c>
      <c r="K88" s="191"/>
      <c r="L88" s="191"/>
      <c r="M88" s="191"/>
      <c r="N88" s="191"/>
      <c r="P88" s="184"/>
      <c r="Q88" s="184"/>
      <c r="R88" s="184"/>
      <c r="S88" s="184"/>
      <c r="T88" s="184"/>
      <c r="U88" s="184"/>
      <c r="V88" s="184"/>
      <c r="W88" s="184"/>
      <c r="X88" s="184"/>
      <c r="Y88" s="184"/>
      <c r="Z88" s="184"/>
      <c r="AA88" s="184"/>
      <c r="AB88" s="184"/>
      <c r="AC88" s="184"/>
      <c r="AD88" s="184"/>
      <c r="AE88" s="184"/>
      <c r="AF88" s="184"/>
      <c r="AG88" s="184"/>
      <c r="AH88" s="184"/>
      <c r="AI88" s="184"/>
    </row>
    <row r="89" spans="1:35" ht="30" customHeight="1">
      <c r="A89" s="179">
        <v>75</v>
      </c>
      <c r="B89" s="179" t="str">
        <f t="shared" si="3"/>
        <v/>
      </c>
      <c r="C89" s="179" t="str">
        <f t="shared" si="4"/>
        <v>（４９）</v>
      </c>
      <c r="D89" s="179">
        <f t="shared" si="5"/>
        <v>75</v>
      </c>
      <c r="E89" s="189" t="s">
        <v>1709</v>
      </c>
      <c r="F89" s="193" t="s">
        <v>1710</v>
      </c>
      <c r="G89" s="194" t="s">
        <v>1540</v>
      </c>
      <c r="H89" s="194" t="s">
        <v>1541</v>
      </c>
      <c r="I89" s="194" t="s">
        <v>1542</v>
      </c>
      <c r="J89" s="194" t="s">
        <v>1704</v>
      </c>
      <c r="K89" s="191"/>
      <c r="L89" s="191"/>
      <c r="M89" s="191"/>
      <c r="N89" s="191"/>
      <c r="P89" s="184"/>
      <c r="Q89" s="184"/>
      <c r="R89" s="184"/>
      <c r="S89" s="184"/>
      <c r="T89" s="184"/>
      <c r="U89" s="184"/>
      <c r="V89" s="184"/>
      <c r="W89" s="184"/>
      <c r="X89" s="184"/>
      <c r="Y89" s="184"/>
      <c r="Z89" s="184"/>
      <c r="AA89" s="184"/>
      <c r="AB89" s="184"/>
      <c r="AC89" s="184"/>
      <c r="AD89" s="184"/>
      <c r="AE89" s="184"/>
      <c r="AF89" s="184"/>
      <c r="AG89" s="184"/>
      <c r="AH89" s="184"/>
      <c r="AI89" s="184"/>
    </row>
    <row r="90" spans="1:35" ht="30" customHeight="1">
      <c r="B90" s="179" t="str">
        <f t="shared" si="3"/>
        <v/>
      </c>
      <c r="C90" s="179" t="str">
        <f t="shared" si="4"/>
        <v/>
      </c>
      <c r="D90" s="179" t="str">
        <f t="shared" si="5"/>
        <v/>
      </c>
      <c r="E90" s="246" t="s">
        <v>1711</v>
      </c>
      <c r="F90" s="247"/>
      <c r="G90" s="247"/>
      <c r="H90" s="247"/>
      <c r="I90" s="247"/>
      <c r="J90" s="247"/>
      <c r="K90" s="247"/>
      <c r="L90" s="247"/>
      <c r="M90" s="247"/>
      <c r="N90" s="248"/>
      <c r="P90" s="184"/>
      <c r="Q90" s="184"/>
      <c r="R90" s="184"/>
      <c r="S90" s="184"/>
      <c r="T90" s="184"/>
      <c r="U90" s="184"/>
      <c r="V90" s="184"/>
      <c r="W90" s="184"/>
      <c r="X90" s="184"/>
      <c r="Y90" s="184"/>
      <c r="Z90" s="184"/>
      <c r="AA90" s="184"/>
      <c r="AB90" s="184"/>
      <c r="AC90" s="184"/>
      <c r="AD90" s="184"/>
      <c r="AE90" s="184"/>
      <c r="AF90" s="184"/>
      <c r="AG90" s="184"/>
      <c r="AH90" s="184"/>
      <c r="AI90" s="184"/>
    </row>
    <row r="91" spans="1:35" ht="30" customHeight="1">
      <c r="A91" s="179">
        <v>76</v>
      </c>
      <c r="B91" s="179" t="str">
        <f t="shared" si="3"/>
        <v/>
      </c>
      <c r="C91" s="179" t="str">
        <f t="shared" si="4"/>
        <v>（５０）</v>
      </c>
      <c r="D91" s="179">
        <f t="shared" si="5"/>
        <v>76</v>
      </c>
      <c r="E91" s="189" t="s">
        <v>1712</v>
      </c>
      <c r="F91" s="193" t="s">
        <v>1225</v>
      </c>
      <c r="G91" s="194" t="s">
        <v>1439</v>
      </c>
      <c r="H91" s="194" t="s">
        <v>1440</v>
      </c>
      <c r="I91" s="194" t="s">
        <v>1585</v>
      </c>
      <c r="J91" s="194" t="s">
        <v>1586</v>
      </c>
      <c r="K91" s="191"/>
      <c r="L91" s="191"/>
      <c r="M91" s="191"/>
      <c r="N91" s="191"/>
      <c r="P91" s="184"/>
      <c r="Q91" s="184"/>
      <c r="R91" s="184"/>
      <c r="S91" s="184"/>
      <c r="T91" s="184"/>
      <c r="U91" s="184"/>
      <c r="V91" s="184"/>
      <c r="W91" s="184"/>
      <c r="X91" s="184"/>
      <c r="Y91" s="184"/>
      <c r="Z91" s="184"/>
      <c r="AA91" s="184"/>
      <c r="AB91" s="184"/>
      <c r="AC91" s="184"/>
      <c r="AD91" s="184"/>
      <c r="AE91" s="184"/>
      <c r="AF91" s="184"/>
      <c r="AG91" s="184"/>
      <c r="AH91" s="184"/>
      <c r="AI91" s="184"/>
    </row>
    <row r="92" spans="1:35" ht="36" customHeight="1">
      <c r="A92" s="179">
        <v>77</v>
      </c>
      <c r="B92" s="179" t="str">
        <f t="shared" si="3"/>
        <v/>
      </c>
      <c r="C92" s="179" t="str">
        <f t="shared" si="4"/>
        <v>（５１）</v>
      </c>
      <c r="D92" s="179">
        <f t="shared" si="5"/>
        <v>77</v>
      </c>
      <c r="E92" s="189" t="s">
        <v>1516</v>
      </c>
      <c r="F92" s="193" t="s">
        <v>1713</v>
      </c>
      <c r="G92" s="194" t="s">
        <v>1439</v>
      </c>
      <c r="H92" s="194" t="s">
        <v>1440</v>
      </c>
      <c r="I92" s="194" t="s">
        <v>1585</v>
      </c>
      <c r="J92" s="194" t="s">
        <v>1586</v>
      </c>
      <c r="K92" s="191"/>
      <c r="L92" s="191"/>
      <c r="M92" s="191"/>
      <c r="N92" s="191"/>
      <c r="P92" s="184"/>
      <c r="Q92" s="184"/>
      <c r="R92" s="184"/>
      <c r="S92" s="184"/>
      <c r="T92" s="184"/>
      <c r="U92" s="184"/>
      <c r="V92" s="184"/>
      <c r="W92" s="184"/>
      <c r="X92" s="184"/>
      <c r="Y92" s="184"/>
      <c r="Z92" s="184"/>
      <c r="AA92" s="184"/>
      <c r="AB92" s="184"/>
      <c r="AC92" s="184"/>
      <c r="AD92" s="184"/>
      <c r="AE92" s="184"/>
      <c r="AF92" s="184"/>
      <c r="AG92" s="184"/>
      <c r="AH92" s="184"/>
      <c r="AI92" s="184"/>
    </row>
    <row r="93" spans="1:35" ht="45.75" customHeight="1">
      <c r="A93" s="179">
        <v>78</v>
      </c>
      <c r="B93" s="179" t="str">
        <f t="shared" si="3"/>
        <v/>
      </c>
      <c r="C93" s="179" t="str">
        <f t="shared" si="4"/>
        <v>（５２）</v>
      </c>
      <c r="D93" s="179">
        <f t="shared" si="5"/>
        <v>78</v>
      </c>
      <c r="E93" s="189" t="s">
        <v>1522</v>
      </c>
      <c r="F93" s="193" t="s">
        <v>1714</v>
      </c>
      <c r="G93" s="194" t="s">
        <v>1715</v>
      </c>
      <c r="H93" s="194" t="s">
        <v>1716</v>
      </c>
      <c r="I93" s="194" t="s">
        <v>1717</v>
      </c>
      <c r="J93" s="194" t="s">
        <v>1718</v>
      </c>
      <c r="K93" s="202" t="s">
        <v>1595</v>
      </c>
      <c r="L93" s="202" t="s">
        <v>1596</v>
      </c>
      <c r="M93" s="191"/>
      <c r="N93" s="191"/>
      <c r="P93" s="184"/>
      <c r="Q93" s="184"/>
      <c r="R93" s="184"/>
      <c r="S93" s="184"/>
      <c r="T93" s="184"/>
      <c r="U93" s="184"/>
      <c r="V93" s="184"/>
      <c r="W93" s="184"/>
      <c r="X93" s="184"/>
      <c r="Y93" s="184"/>
      <c r="Z93" s="184"/>
      <c r="AA93" s="184"/>
      <c r="AB93" s="184"/>
      <c r="AC93" s="184"/>
      <c r="AD93" s="184"/>
      <c r="AE93" s="184"/>
      <c r="AF93" s="184"/>
      <c r="AG93" s="184"/>
      <c r="AH93" s="184"/>
      <c r="AI93" s="184"/>
    </row>
    <row r="94" spans="1:35" ht="45.75" customHeight="1">
      <c r="A94" s="179">
        <v>79</v>
      </c>
      <c r="B94" s="179" t="str">
        <f t="shared" si="3"/>
        <v/>
      </c>
      <c r="C94" s="179" t="str">
        <f t="shared" si="4"/>
        <v>（５３）</v>
      </c>
      <c r="D94" s="179">
        <f t="shared" si="5"/>
        <v>79</v>
      </c>
      <c r="E94" s="189" t="s">
        <v>1528</v>
      </c>
      <c r="F94" s="203" t="s">
        <v>1719</v>
      </c>
      <c r="G94" s="194" t="s">
        <v>1720</v>
      </c>
      <c r="H94" s="194" t="s">
        <v>1721</v>
      </c>
      <c r="I94" s="194" t="s">
        <v>1716</v>
      </c>
      <c r="J94" s="194" t="s">
        <v>1717</v>
      </c>
      <c r="K94" s="202" t="s">
        <v>1601</v>
      </c>
      <c r="L94" s="202" t="s">
        <v>1596</v>
      </c>
      <c r="M94" s="191"/>
      <c r="N94" s="191"/>
      <c r="P94" s="184"/>
      <c r="Q94" s="184"/>
      <c r="R94" s="184"/>
      <c r="S94" s="184"/>
      <c r="T94" s="184"/>
      <c r="U94" s="184"/>
      <c r="V94" s="184"/>
      <c r="W94" s="184"/>
      <c r="X94" s="184"/>
      <c r="Y94" s="184"/>
      <c r="Z94" s="184"/>
      <c r="AA94" s="184"/>
      <c r="AB94" s="184"/>
      <c r="AC94" s="184"/>
      <c r="AD94" s="184"/>
      <c r="AE94" s="184"/>
      <c r="AF94" s="184"/>
      <c r="AG94" s="184"/>
      <c r="AH94" s="184"/>
      <c r="AI94" s="184"/>
    </row>
    <row r="95" spans="1:35" ht="33.75" customHeight="1">
      <c r="A95" s="179">
        <v>80</v>
      </c>
      <c r="B95" s="179" t="str">
        <f t="shared" si="3"/>
        <v/>
      </c>
      <c r="C95" s="179" t="str">
        <f t="shared" si="4"/>
        <v>（５４）</v>
      </c>
      <c r="D95" s="179">
        <f t="shared" si="5"/>
        <v>80</v>
      </c>
      <c r="E95" s="189" t="s">
        <v>1531</v>
      </c>
      <c r="F95" s="193" t="s">
        <v>1722</v>
      </c>
      <c r="G95" s="194" t="s">
        <v>1723</v>
      </c>
      <c r="H95" s="194" t="s">
        <v>1724</v>
      </c>
      <c r="I95" s="194" t="s">
        <v>1725</v>
      </c>
      <c r="J95" s="194" t="s">
        <v>1726</v>
      </c>
      <c r="K95" s="202" t="s">
        <v>1727</v>
      </c>
      <c r="L95" s="202" t="s">
        <v>1728</v>
      </c>
      <c r="M95" s="202" t="s">
        <v>1610</v>
      </c>
      <c r="N95" s="202" t="s">
        <v>1469</v>
      </c>
      <c r="P95" s="184"/>
      <c r="Q95" s="184"/>
      <c r="R95" s="184"/>
      <c r="S95" s="184"/>
      <c r="T95" s="184"/>
      <c r="U95" s="184"/>
      <c r="V95" s="184"/>
      <c r="W95" s="184"/>
      <c r="X95" s="184"/>
      <c r="Y95" s="184"/>
      <c r="Z95" s="184"/>
      <c r="AA95" s="184"/>
      <c r="AB95" s="184"/>
      <c r="AC95" s="184"/>
      <c r="AD95" s="184"/>
      <c r="AE95" s="184"/>
      <c r="AF95" s="184"/>
      <c r="AG95" s="184"/>
      <c r="AH95" s="184"/>
      <c r="AI95" s="184"/>
    </row>
    <row r="96" spans="1:35" ht="30" customHeight="1">
      <c r="A96" s="179">
        <v>81</v>
      </c>
      <c r="B96" s="179" t="str">
        <f t="shared" si="3"/>
        <v/>
      </c>
      <c r="C96" s="179" t="str">
        <f t="shared" si="4"/>
        <v>（５５）</v>
      </c>
      <c r="D96" s="179">
        <f t="shared" si="5"/>
        <v>81</v>
      </c>
      <c r="E96" s="189" t="s">
        <v>1538</v>
      </c>
      <c r="F96" s="193" t="s">
        <v>1729</v>
      </c>
      <c r="G96" s="194" t="s">
        <v>1613</v>
      </c>
      <c r="H96" s="194" t="s">
        <v>1614</v>
      </c>
      <c r="I96" s="194" t="s">
        <v>1615</v>
      </c>
      <c r="J96" s="194" t="s">
        <v>1616</v>
      </c>
      <c r="K96" s="202" t="s">
        <v>1730</v>
      </c>
      <c r="L96" s="191"/>
      <c r="M96" s="191"/>
      <c r="N96" s="191"/>
      <c r="P96" s="184"/>
      <c r="Q96" s="184"/>
      <c r="R96" s="184"/>
      <c r="S96" s="184"/>
      <c r="T96" s="184"/>
      <c r="U96" s="184"/>
      <c r="V96" s="184"/>
      <c r="W96" s="184"/>
      <c r="X96" s="184"/>
      <c r="Y96" s="184"/>
      <c r="Z96" s="184"/>
      <c r="AA96" s="184"/>
      <c r="AB96" s="184"/>
      <c r="AC96" s="184"/>
      <c r="AD96" s="184"/>
      <c r="AE96" s="184"/>
      <c r="AF96" s="184"/>
      <c r="AG96" s="184"/>
      <c r="AH96" s="184"/>
      <c r="AI96" s="184"/>
    </row>
    <row r="97" spans="1:35" ht="30" customHeight="1">
      <c r="A97" s="179">
        <v>82</v>
      </c>
      <c r="B97" s="179" t="str">
        <f t="shared" si="3"/>
        <v/>
      </c>
      <c r="C97" s="179" t="str">
        <f t="shared" si="4"/>
        <v>（５６）</v>
      </c>
      <c r="D97" s="179">
        <f t="shared" si="5"/>
        <v>82</v>
      </c>
      <c r="E97" s="189" t="s">
        <v>1544</v>
      </c>
      <c r="F97" s="193" t="s">
        <v>1231</v>
      </c>
      <c r="G97" s="194" t="s">
        <v>1619</v>
      </c>
      <c r="H97" s="194" t="s">
        <v>1620</v>
      </c>
      <c r="I97" s="194" t="s">
        <v>1621</v>
      </c>
      <c r="J97" s="194" t="s">
        <v>1622</v>
      </c>
      <c r="K97" s="202" t="s">
        <v>1623</v>
      </c>
      <c r="L97" s="191"/>
      <c r="M97" s="191"/>
      <c r="N97" s="191"/>
      <c r="O97" s="179" t="s">
        <v>1624</v>
      </c>
      <c r="P97" s="184"/>
      <c r="Q97" s="184"/>
      <c r="R97" s="184"/>
      <c r="S97" s="184"/>
      <c r="T97" s="184"/>
      <c r="U97" s="184"/>
      <c r="V97" s="184"/>
      <c r="W97" s="184"/>
      <c r="X97" s="184"/>
      <c r="Y97" s="184"/>
      <c r="Z97" s="184"/>
      <c r="AA97" s="184"/>
      <c r="AB97" s="184"/>
      <c r="AC97" s="184"/>
      <c r="AD97" s="184"/>
      <c r="AE97" s="184"/>
      <c r="AF97" s="184"/>
      <c r="AG97" s="184"/>
      <c r="AH97" s="184"/>
      <c r="AI97" s="184"/>
    </row>
    <row r="98" spans="1:35" ht="44.25" customHeight="1">
      <c r="A98" s="179">
        <v>83</v>
      </c>
      <c r="B98" s="179" t="str">
        <f t="shared" si="3"/>
        <v/>
      </c>
      <c r="C98" s="179" t="str">
        <f t="shared" si="4"/>
        <v>（５７）</v>
      </c>
      <c r="D98" s="179">
        <f t="shared" si="5"/>
        <v>83</v>
      </c>
      <c r="E98" s="189" t="s">
        <v>1546</v>
      </c>
      <c r="F98" s="193" t="s">
        <v>1731</v>
      </c>
      <c r="G98" s="194" t="s">
        <v>1720</v>
      </c>
      <c r="H98" s="194" t="s">
        <v>1721</v>
      </c>
      <c r="I98" s="194" t="s">
        <v>1716</v>
      </c>
      <c r="J98" s="194" t="s">
        <v>1717</v>
      </c>
      <c r="K98" s="202" t="s">
        <v>1601</v>
      </c>
      <c r="L98" s="202" t="s">
        <v>1596</v>
      </c>
      <c r="M98" s="191"/>
      <c r="N98" s="191"/>
      <c r="P98" s="184"/>
      <c r="Q98" s="184"/>
      <c r="R98" s="184"/>
      <c r="S98" s="184"/>
      <c r="T98" s="184"/>
      <c r="U98" s="184"/>
      <c r="V98" s="184"/>
      <c r="W98" s="184"/>
      <c r="X98" s="184"/>
      <c r="Y98" s="184"/>
      <c r="Z98" s="184"/>
      <c r="AA98" s="184"/>
      <c r="AB98" s="184"/>
      <c r="AC98" s="184"/>
      <c r="AD98" s="184"/>
      <c r="AE98" s="184"/>
      <c r="AF98" s="184"/>
      <c r="AG98" s="184"/>
      <c r="AH98" s="184"/>
      <c r="AI98" s="184"/>
    </row>
    <row r="99" spans="1:35" ht="43.5" customHeight="1">
      <c r="A99" s="179">
        <v>84</v>
      </c>
      <c r="B99" s="179" t="str">
        <f t="shared" si="3"/>
        <v/>
      </c>
      <c r="C99" s="179" t="str">
        <f t="shared" si="4"/>
        <v>（５８）</v>
      </c>
      <c r="D99" s="179">
        <f t="shared" si="5"/>
        <v>84</v>
      </c>
      <c r="E99" s="189" t="s">
        <v>1548</v>
      </c>
      <c r="F99" s="193" t="s">
        <v>1732</v>
      </c>
      <c r="G99" s="194" t="s">
        <v>1629</v>
      </c>
      <c r="H99" s="194" t="s">
        <v>1630</v>
      </c>
      <c r="I99" s="191" t="s">
        <v>1733</v>
      </c>
      <c r="J99" s="191" t="s">
        <v>1733</v>
      </c>
      <c r="K99" s="191" t="s">
        <v>1733</v>
      </c>
      <c r="L99" s="191"/>
      <c r="M99" s="191"/>
      <c r="N99" s="191"/>
      <c r="P99" s="184"/>
      <c r="Q99" s="184"/>
      <c r="R99" s="184"/>
      <c r="S99" s="184"/>
      <c r="T99" s="184"/>
      <c r="U99" s="184"/>
      <c r="V99" s="184"/>
      <c r="W99" s="184"/>
      <c r="X99" s="184"/>
      <c r="Y99" s="184"/>
      <c r="Z99" s="184"/>
      <c r="AA99" s="184"/>
      <c r="AB99" s="184"/>
      <c r="AC99" s="184"/>
      <c r="AD99" s="184"/>
      <c r="AE99" s="184"/>
      <c r="AF99" s="184"/>
      <c r="AG99" s="184"/>
      <c r="AH99" s="184"/>
      <c r="AI99" s="184"/>
    </row>
    <row r="100" spans="1:35" ht="55.5" customHeight="1">
      <c r="A100" s="179">
        <v>85</v>
      </c>
      <c r="B100" s="179" t="str">
        <f t="shared" si="3"/>
        <v/>
      </c>
      <c r="C100" s="179" t="str">
        <f t="shared" si="4"/>
        <v>（５９）</v>
      </c>
      <c r="D100" s="179">
        <f t="shared" si="5"/>
        <v>85</v>
      </c>
      <c r="E100" s="189" t="s">
        <v>1550</v>
      </c>
      <c r="F100" s="193" t="s">
        <v>1734</v>
      </c>
      <c r="G100" s="194" t="s">
        <v>1720</v>
      </c>
      <c r="H100" s="194" t="s">
        <v>1721</v>
      </c>
      <c r="I100" s="194" t="s">
        <v>1716</v>
      </c>
      <c r="J100" s="194" t="s">
        <v>1717</v>
      </c>
      <c r="K100" s="202" t="s">
        <v>1718</v>
      </c>
      <c r="L100" s="202" t="s">
        <v>1595</v>
      </c>
      <c r="M100" s="202" t="s">
        <v>1735</v>
      </c>
      <c r="N100" s="191"/>
      <c r="P100" s="184"/>
      <c r="Q100" s="184"/>
      <c r="R100" s="184"/>
      <c r="S100" s="184"/>
      <c r="T100" s="184"/>
      <c r="U100" s="184"/>
      <c r="V100" s="184"/>
      <c r="W100" s="184"/>
      <c r="X100" s="184"/>
      <c r="Y100" s="184"/>
      <c r="Z100" s="184"/>
      <c r="AA100" s="184"/>
      <c r="AB100" s="184"/>
      <c r="AC100" s="184"/>
      <c r="AD100" s="184"/>
      <c r="AE100" s="184"/>
      <c r="AF100" s="184"/>
      <c r="AG100" s="184"/>
      <c r="AH100" s="184"/>
      <c r="AI100" s="184"/>
    </row>
    <row r="101" spans="1:35" ht="42.75" customHeight="1">
      <c r="A101" s="179">
        <v>86</v>
      </c>
      <c r="B101" s="179" t="str">
        <f t="shared" si="3"/>
        <v/>
      </c>
      <c r="C101" s="179" t="str">
        <f t="shared" si="4"/>
        <v>（６０）</v>
      </c>
      <c r="D101" s="179">
        <f t="shared" si="5"/>
        <v>86</v>
      </c>
      <c r="E101" s="189" t="s">
        <v>1552</v>
      </c>
      <c r="F101" s="193" t="s">
        <v>1736</v>
      </c>
      <c r="G101" s="194" t="s">
        <v>1629</v>
      </c>
      <c r="H101" s="194" t="s">
        <v>1630</v>
      </c>
      <c r="I101" s="191" t="s">
        <v>1733</v>
      </c>
      <c r="J101" s="191" t="s">
        <v>1733</v>
      </c>
      <c r="K101" s="191" t="s">
        <v>1733</v>
      </c>
      <c r="L101" s="191"/>
      <c r="M101" s="191"/>
      <c r="N101" s="191"/>
      <c r="P101" s="184"/>
      <c r="Q101" s="184"/>
      <c r="R101" s="184"/>
      <c r="S101" s="184"/>
      <c r="T101" s="184"/>
      <c r="U101" s="184"/>
      <c r="V101" s="184"/>
      <c r="W101" s="184"/>
      <c r="X101" s="184"/>
      <c r="Y101" s="184"/>
      <c r="Z101" s="184"/>
      <c r="AA101" s="184"/>
      <c r="AB101" s="184"/>
      <c r="AC101" s="184"/>
      <c r="AD101" s="184"/>
      <c r="AE101" s="184"/>
      <c r="AF101" s="184"/>
      <c r="AG101" s="184"/>
      <c r="AH101" s="184"/>
      <c r="AI101" s="184"/>
    </row>
    <row r="102" spans="1:35" ht="30" customHeight="1">
      <c r="A102" s="179">
        <v>87</v>
      </c>
      <c r="B102" s="179" t="str">
        <f t="shared" si="3"/>
        <v/>
      </c>
      <c r="C102" s="179" t="str">
        <f t="shared" si="4"/>
        <v>（６１）</v>
      </c>
      <c r="D102" s="179">
        <f t="shared" si="5"/>
        <v>87</v>
      </c>
      <c r="E102" s="189" t="s">
        <v>1554</v>
      </c>
      <c r="F102" s="193" t="s">
        <v>1737</v>
      </c>
      <c r="G102" s="194" t="s">
        <v>1638</v>
      </c>
      <c r="H102" s="194" t="s">
        <v>1639</v>
      </c>
      <c r="I102" s="194" t="s">
        <v>1640</v>
      </c>
      <c r="J102" s="194" t="s">
        <v>1641</v>
      </c>
      <c r="K102" s="191"/>
      <c r="L102" s="191"/>
      <c r="M102" s="191"/>
      <c r="N102" s="191"/>
      <c r="P102" s="184"/>
      <c r="Q102" s="184"/>
      <c r="R102" s="184"/>
      <c r="S102" s="184"/>
      <c r="T102" s="184"/>
      <c r="U102" s="184"/>
      <c r="V102" s="184"/>
      <c r="W102" s="184"/>
      <c r="X102" s="184"/>
      <c r="Y102" s="184"/>
      <c r="Z102" s="184"/>
      <c r="AA102" s="184"/>
      <c r="AB102" s="184"/>
      <c r="AC102" s="184"/>
      <c r="AD102" s="184"/>
      <c r="AE102" s="184"/>
      <c r="AF102" s="184"/>
      <c r="AG102" s="184"/>
      <c r="AH102" s="184"/>
      <c r="AI102" s="184"/>
    </row>
    <row r="103" spans="1:35" ht="42.75" customHeight="1">
      <c r="A103" s="179">
        <v>88</v>
      </c>
      <c r="B103" s="179" t="str">
        <f t="shared" si="3"/>
        <v/>
      </c>
      <c r="C103" s="179" t="str">
        <f t="shared" si="4"/>
        <v>（６２）</v>
      </c>
      <c r="D103" s="179">
        <f t="shared" si="5"/>
        <v>88</v>
      </c>
      <c r="E103" s="189" t="s">
        <v>1556</v>
      </c>
      <c r="F103" s="193" t="s">
        <v>1738</v>
      </c>
      <c r="G103" s="194" t="s">
        <v>1344</v>
      </c>
      <c r="H103" s="194" t="s">
        <v>1644</v>
      </c>
      <c r="I103" s="194" t="s">
        <v>1645</v>
      </c>
      <c r="J103" s="194" t="s">
        <v>1646</v>
      </c>
      <c r="K103" s="191"/>
      <c r="L103" s="191"/>
      <c r="M103" s="191"/>
      <c r="N103" s="191"/>
      <c r="P103" s="184"/>
      <c r="Q103" s="184"/>
      <c r="R103" s="184"/>
      <c r="S103" s="184"/>
      <c r="T103" s="184"/>
      <c r="U103" s="184"/>
      <c r="V103" s="184"/>
      <c r="W103" s="184"/>
      <c r="X103" s="184"/>
      <c r="Y103" s="184"/>
      <c r="Z103" s="184"/>
      <c r="AA103" s="184"/>
      <c r="AB103" s="184"/>
      <c r="AC103" s="184"/>
      <c r="AD103" s="184"/>
      <c r="AE103" s="184"/>
      <c r="AF103" s="184"/>
      <c r="AG103" s="184"/>
      <c r="AH103" s="184"/>
      <c r="AI103" s="184"/>
    </row>
    <row r="104" spans="1:35" ht="30" customHeight="1">
      <c r="B104" s="179" t="str">
        <f t="shared" si="3"/>
        <v/>
      </c>
      <c r="C104" s="179" t="str">
        <f t="shared" si="4"/>
        <v/>
      </c>
      <c r="D104" s="179" t="str">
        <f t="shared" si="5"/>
        <v/>
      </c>
      <c r="E104" s="234" t="s">
        <v>1739</v>
      </c>
      <c r="F104" s="235"/>
      <c r="G104" s="235"/>
      <c r="H104" s="235"/>
      <c r="I104" s="235"/>
      <c r="J104" s="235"/>
      <c r="K104" s="235"/>
      <c r="L104" s="235"/>
      <c r="M104" s="235"/>
      <c r="N104" s="236"/>
      <c r="P104" s="184"/>
      <c r="Q104" s="184"/>
      <c r="R104" s="184"/>
      <c r="S104" s="184"/>
      <c r="T104" s="184"/>
      <c r="U104" s="184"/>
      <c r="V104" s="184"/>
      <c r="W104" s="184"/>
      <c r="X104" s="184"/>
      <c r="Y104" s="184"/>
      <c r="Z104" s="184"/>
      <c r="AA104" s="184"/>
      <c r="AB104" s="184"/>
      <c r="AC104" s="184"/>
      <c r="AD104" s="184"/>
      <c r="AE104" s="184"/>
      <c r="AF104" s="184"/>
      <c r="AG104" s="184"/>
      <c r="AH104" s="184"/>
      <c r="AI104" s="184"/>
    </row>
    <row r="105" spans="1:35" ht="30" customHeight="1">
      <c r="A105" s="179">
        <v>89</v>
      </c>
      <c r="B105" s="179" t="str">
        <f t="shared" si="3"/>
        <v/>
      </c>
      <c r="C105" s="179" t="str">
        <f t="shared" si="4"/>
        <v>（６３）</v>
      </c>
      <c r="D105" s="179">
        <f t="shared" si="5"/>
        <v>89</v>
      </c>
      <c r="E105" s="189" t="s">
        <v>1559</v>
      </c>
      <c r="F105" s="193" t="s">
        <v>1252</v>
      </c>
      <c r="G105" s="194" t="s">
        <v>1740</v>
      </c>
      <c r="H105" s="191"/>
      <c r="I105" s="191"/>
      <c r="J105" s="191"/>
      <c r="K105" s="191"/>
      <c r="L105" s="191"/>
      <c r="M105" s="191"/>
      <c r="N105" s="191"/>
      <c r="P105" s="184"/>
      <c r="Q105" s="184"/>
      <c r="R105" s="184"/>
      <c r="S105" s="184"/>
      <c r="T105" s="184"/>
      <c r="U105" s="184"/>
      <c r="V105" s="184"/>
      <c r="W105" s="184"/>
      <c r="X105" s="184"/>
      <c r="Y105" s="184"/>
      <c r="Z105" s="184"/>
      <c r="AA105" s="184"/>
      <c r="AB105" s="184"/>
      <c r="AC105" s="184"/>
      <c r="AD105" s="184"/>
      <c r="AE105" s="184"/>
      <c r="AF105" s="184"/>
      <c r="AG105" s="184"/>
      <c r="AH105" s="184"/>
      <c r="AI105" s="184"/>
    </row>
    <row r="106" spans="1:35" ht="30" customHeight="1">
      <c r="A106" s="179">
        <v>90</v>
      </c>
      <c r="B106" s="179" t="str">
        <f t="shared" si="3"/>
        <v/>
      </c>
      <c r="C106" s="179" t="str">
        <f t="shared" si="4"/>
        <v>（６４）</v>
      </c>
      <c r="D106" s="179">
        <f t="shared" si="5"/>
        <v>90</v>
      </c>
      <c r="E106" s="189" t="s">
        <v>1741</v>
      </c>
      <c r="F106" s="193" t="s">
        <v>1742</v>
      </c>
      <c r="G106" s="194" t="s">
        <v>1652</v>
      </c>
      <c r="H106" s="194" t="s">
        <v>1653</v>
      </c>
      <c r="I106" s="191"/>
      <c r="J106" s="191"/>
      <c r="K106" s="191"/>
      <c r="L106" s="191"/>
      <c r="M106" s="191"/>
      <c r="N106" s="191"/>
      <c r="P106" s="184"/>
      <c r="Q106" s="184"/>
      <c r="R106" s="184"/>
      <c r="S106" s="184"/>
      <c r="T106" s="184"/>
      <c r="U106" s="184"/>
      <c r="V106" s="184"/>
      <c r="W106" s="184"/>
      <c r="X106" s="184"/>
      <c r="Y106" s="184"/>
      <c r="Z106" s="184"/>
      <c r="AA106" s="184"/>
      <c r="AB106" s="184"/>
      <c r="AC106" s="184"/>
      <c r="AD106" s="184"/>
      <c r="AE106" s="184"/>
      <c r="AF106" s="184"/>
      <c r="AG106" s="184"/>
      <c r="AH106" s="184"/>
      <c r="AI106" s="184"/>
    </row>
    <row r="107" spans="1:35" ht="18">
      <c r="P107" s="184"/>
      <c r="Q107" s="184"/>
      <c r="R107" s="184"/>
      <c r="S107" s="184"/>
      <c r="T107" s="184"/>
      <c r="U107" s="184"/>
      <c r="V107" s="184"/>
      <c r="W107" s="184"/>
      <c r="X107" s="184"/>
      <c r="Y107" s="184"/>
      <c r="Z107" s="184"/>
      <c r="AA107" s="184"/>
      <c r="AB107" s="184"/>
      <c r="AC107" s="184"/>
      <c r="AD107" s="184"/>
      <c r="AE107" s="184"/>
      <c r="AF107" s="184"/>
      <c r="AG107" s="184"/>
      <c r="AH107" s="184"/>
      <c r="AI107" s="184"/>
    </row>
    <row r="108" spans="1:35" ht="18">
      <c r="P108" s="184"/>
      <c r="Q108" s="184"/>
      <c r="R108" s="184"/>
      <c r="S108" s="184"/>
      <c r="T108" s="184"/>
      <c r="U108" s="184"/>
      <c r="V108" s="184"/>
      <c r="W108" s="184"/>
      <c r="X108" s="184"/>
      <c r="Y108" s="184"/>
      <c r="Z108" s="184"/>
      <c r="AA108" s="184"/>
      <c r="AB108" s="184"/>
      <c r="AC108" s="184"/>
      <c r="AD108" s="184"/>
      <c r="AE108" s="184"/>
      <c r="AF108" s="184"/>
      <c r="AG108" s="184"/>
      <c r="AH108" s="184"/>
      <c r="AI108" s="184"/>
    </row>
    <row r="109" spans="1:35" ht="30" customHeight="1">
      <c r="P109" s="184"/>
      <c r="Q109" s="184"/>
      <c r="R109" s="184"/>
      <c r="S109" s="184"/>
      <c r="T109" s="184"/>
      <c r="U109" s="184"/>
      <c r="V109" s="184"/>
      <c r="W109" s="184"/>
      <c r="X109" s="184"/>
      <c r="Y109" s="184"/>
      <c r="Z109" s="184"/>
      <c r="AA109" s="184"/>
      <c r="AB109" s="184"/>
      <c r="AC109" s="184"/>
      <c r="AD109" s="184"/>
      <c r="AE109" s="184"/>
      <c r="AF109" s="184"/>
      <c r="AG109" s="184"/>
      <c r="AH109" s="184"/>
      <c r="AI109" s="184"/>
    </row>
    <row r="110" spans="1:35" ht="30" customHeight="1">
      <c r="P110" s="184"/>
      <c r="Q110" s="184"/>
      <c r="R110" s="184"/>
      <c r="S110" s="184"/>
      <c r="T110" s="184"/>
      <c r="U110" s="184"/>
      <c r="V110" s="184"/>
      <c r="W110" s="184"/>
      <c r="X110" s="184"/>
      <c r="Y110" s="184"/>
      <c r="Z110" s="184"/>
      <c r="AA110" s="184"/>
      <c r="AB110" s="184"/>
      <c r="AC110" s="184"/>
      <c r="AD110" s="184"/>
      <c r="AE110" s="184"/>
      <c r="AF110" s="184"/>
      <c r="AG110" s="184"/>
      <c r="AH110" s="184"/>
      <c r="AI110" s="184"/>
    </row>
    <row r="111" spans="1:35" ht="30" customHeight="1">
      <c r="P111" s="184"/>
      <c r="Q111" s="184"/>
      <c r="R111" s="184"/>
      <c r="S111" s="184"/>
      <c r="T111" s="184"/>
      <c r="U111" s="184"/>
      <c r="V111" s="184"/>
      <c r="W111" s="184"/>
      <c r="X111" s="184"/>
      <c r="Y111" s="184"/>
      <c r="Z111" s="184"/>
      <c r="AA111" s="184"/>
      <c r="AB111" s="184"/>
      <c r="AC111" s="184"/>
      <c r="AD111" s="184"/>
      <c r="AE111" s="184"/>
      <c r="AF111" s="184"/>
      <c r="AG111" s="184"/>
      <c r="AH111" s="184"/>
      <c r="AI111" s="184"/>
    </row>
    <row r="112" spans="1:35" ht="18">
      <c r="P112" s="184"/>
      <c r="Q112" s="184"/>
      <c r="R112" s="184"/>
      <c r="S112" s="184"/>
      <c r="T112" s="184"/>
      <c r="U112" s="184"/>
      <c r="V112" s="184"/>
      <c r="W112" s="184"/>
      <c r="X112" s="184"/>
      <c r="Y112" s="184"/>
      <c r="Z112" s="184"/>
      <c r="AA112" s="184"/>
      <c r="AB112" s="184"/>
      <c r="AC112" s="184"/>
      <c r="AD112" s="184"/>
      <c r="AE112" s="184"/>
      <c r="AF112" s="184"/>
      <c r="AG112" s="184"/>
      <c r="AH112" s="184"/>
      <c r="AI112" s="184"/>
    </row>
    <row r="113" spans="16:35" ht="18">
      <c r="P113" s="184"/>
      <c r="Q113" s="184"/>
      <c r="R113" s="184"/>
      <c r="S113" s="184"/>
      <c r="T113" s="184"/>
      <c r="U113" s="184"/>
      <c r="V113" s="184"/>
      <c r="W113" s="184"/>
      <c r="X113" s="184"/>
      <c r="Y113" s="184"/>
      <c r="Z113" s="184"/>
      <c r="AA113" s="184"/>
      <c r="AB113" s="184"/>
      <c r="AC113" s="184"/>
      <c r="AD113" s="184"/>
      <c r="AE113" s="184"/>
      <c r="AF113" s="184"/>
      <c r="AG113" s="184"/>
      <c r="AH113" s="184"/>
      <c r="AI113" s="184"/>
    </row>
    <row r="114" spans="16:35" ht="18">
      <c r="P114" s="184"/>
      <c r="Q114" s="184"/>
      <c r="R114" s="184"/>
      <c r="S114" s="184"/>
      <c r="T114" s="184"/>
      <c r="U114" s="184"/>
      <c r="V114" s="184"/>
      <c r="W114" s="184"/>
      <c r="X114" s="184"/>
      <c r="Y114" s="184"/>
      <c r="Z114" s="184"/>
      <c r="AA114" s="184"/>
      <c r="AB114" s="184"/>
      <c r="AC114" s="184"/>
      <c r="AD114" s="184"/>
      <c r="AE114" s="184"/>
      <c r="AF114" s="184"/>
      <c r="AG114" s="184"/>
      <c r="AH114" s="184"/>
      <c r="AI114" s="184"/>
    </row>
    <row r="115" spans="16:35" ht="18">
      <c r="P115" s="184"/>
      <c r="Q115" s="184"/>
      <c r="R115" s="184"/>
      <c r="S115" s="184"/>
      <c r="T115" s="184"/>
      <c r="U115" s="184"/>
      <c r="V115" s="184"/>
      <c r="W115" s="184"/>
      <c r="X115" s="184"/>
      <c r="Y115" s="184"/>
      <c r="Z115" s="184"/>
      <c r="AA115" s="184"/>
      <c r="AB115" s="184"/>
      <c r="AC115" s="184"/>
      <c r="AD115" s="184"/>
      <c r="AE115" s="184"/>
      <c r="AF115" s="184"/>
      <c r="AG115" s="184"/>
      <c r="AH115" s="184"/>
      <c r="AI115" s="184"/>
    </row>
    <row r="116" spans="16:35" ht="30" customHeight="1">
      <c r="P116" s="184"/>
      <c r="Q116" s="184"/>
      <c r="R116" s="184"/>
      <c r="S116" s="184"/>
      <c r="T116" s="184"/>
      <c r="U116" s="184"/>
      <c r="V116" s="184"/>
      <c r="W116" s="184"/>
      <c r="X116" s="184"/>
      <c r="Y116" s="184"/>
      <c r="Z116" s="184"/>
      <c r="AA116" s="184"/>
      <c r="AB116" s="184"/>
      <c r="AC116" s="184"/>
      <c r="AD116" s="184"/>
      <c r="AE116" s="184"/>
      <c r="AF116" s="184"/>
      <c r="AG116" s="184"/>
      <c r="AH116" s="184"/>
      <c r="AI116" s="184"/>
    </row>
    <row r="117" spans="16:35" ht="42" customHeight="1">
      <c r="P117" s="184"/>
      <c r="Q117" s="184"/>
      <c r="R117" s="184"/>
      <c r="S117" s="184"/>
      <c r="T117" s="184"/>
      <c r="U117" s="184"/>
      <c r="V117" s="184"/>
      <c r="W117" s="184"/>
      <c r="X117" s="184"/>
      <c r="Y117" s="184"/>
      <c r="Z117" s="184"/>
      <c r="AA117" s="184"/>
      <c r="AB117" s="184"/>
      <c r="AC117" s="184"/>
      <c r="AD117" s="184"/>
      <c r="AE117" s="184"/>
      <c r="AF117" s="184"/>
      <c r="AG117" s="184"/>
      <c r="AH117" s="184"/>
      <c r="AI117" s="184"/>
    </row>
    <row r="118" spans="16:35" ht="30" customHeight="1">
      <c r="P118" s="184"/>
      <c r="Q118" s="184"/>
      <c r="R118" s="184"/>
      <c r="S118" s="184"/>
      <c r="T118" s="184"/>
      <c r="U118" s="184"/>
      <c r="V118" s="184"/>
      <c r="W118" s="184"/>
      <c r="X118" s="184"/>
      <c r="Y118" s="184"/>
      <c r="Z118" s="184"/>
      <c r="AA118" s="184"/>
      <c r="AB118" s="184"/>
      <c r="AC118" s="184"/>
      <c r="AD118" s="184"/>
      <c r="AE118" s="184"/>
      <c r="AF118" s="184"/>
      <c r="AG118" s="184"/>
      <c r="AH118" s="184"/>
      <c r="AI118" s="184"/>
    </row>
    <row r="119" spans="16:35" ht="30" customHeight="1">
      <c r="P119" s="184"/>
      <c r="Q119" s="184"/>
      <c r="R119" s="184"/>
      <c r="S119" s="184"/>
      <c r="T119" s="184"/>
      <c r="U119" s="184"/>
      <c r="V119" s="184"/>
      <c r="W119" s="184"/>
      <c r="X119" s="184"/>
      <c r="Y119" s="184"/>
      <c r="Z119" s="184"/>
      <c r="AA119" s="184"/>
      <c r="AB119" s="184"/>
      <c r="AC119" s="184"/>
      <c r="AD119" s="184"/>
      <c r="AE119" s="184"/>
      <c r="AF119" s="184"/>
      <c r="AG119" s="184"/>
      <c r="AH119" s="184"/>
      <c r="AI119" s="184"/>
    </row>
  </sheetData>
  <mergeCells count="9">
    <mergeCell ref="E81:N81"/>
    <mergeCell ref="E90:N90"/>
    <mergeCell ref="E104:N104"/>
    <mergeCell ref="E5:E6"/>
    <mergeCell ref="F5:F6"/>
    <mergeCell ref="G5:N5"/>
    <mergeCell ref="E39:N39"/>
    <mergeCell ref="E60:N60"/>
    <mergeCell ref="E73:N73"/>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5DA97-D183-D54C-8BD3-D1CE0024A3D8}">
  <sheetPr>
    <tabColor rgb="FFFF0000"/>
    <pageSetUpPr fitToPage="1"/>
  </sheetPr>
  <dimension ref="A1:O103"/>
  <sheetViews>
    <sheetView topLeftCell="A100" workbookViewId="0"/>
  </sheetViews>
  <sheetFormatPr baseColWidth="10" defaultColWidth="7.42578125" defaultRowHeight="30" customHeight="1"/>
  <cols>
    <col min="1" max="4" width="7.42578125" style="179"/>
    <col min="5" max="5" width="7.42578125" style="180"/>
    <col min="6" max="6" width="60.5703125" style="180" customWidth="1"/>
    <col min="7" max="16384" width="7.42578125" style="179"/>
  </cols>
  <sheetData>
    <row r="1" spans="1:14" s="173" customFormat="1" ht="19">
      <c r="A1" s="169" t="s">
        <v>1324</v>
      </c>
      <c r="B1" s="169"/>
      <c r="C1" s="169"/>
      <c r="D1" s="169"/>
      <c r="E1" s="170"/>
      <c r="F1" s="170"/>
      <c r="G1" s="171"/>
      <c r="H1" s="171"/>
      <c r="I1" s="171"/>
      <c r="J1" s="171"/>
      <c r="K1" s="172"/>
      <c r="L1" s="172"/>
      <c r="M1" s="172"/>
      <c r="N1" s="172"/>
    </row>
    <row r="2" spans="1:14" s="173" customFormat="1" ht="22">
      <c r="A2" s="174" t="s">
        <v>1743</v>
      </c>
      <c r="B2" s="174"/>
      <c r="C2" s="174"/>
      <c r="D2" s="174"/>
      <c r="E2" s="170"/>
      <c r="F2" s="170"/>
      <c r="G2" s="171"/>
      <c r="H2" s="171"/>
      <c r="I2" s="171"/>
      <c r="J2" s="171"/>
      <c r="K2" s="172"/>
      <c r="L2" s="172"/>
      <c r="M2" s="172"/>
      <c r="N2" s="172"/>
    </row>
    <row r="3" spans="1:14" s="178" customFormat="1" ht="19">
      <c r="A3" s="175"/>
      <c r="B3" s="175"/>
      <c r="C3" s="175"/>
      <c r="D3" s="175"/>
      <c r="E3" s="176" t="s">
        <v>1744</v>
      </c>
      <c r="F3" s="176"/>
      <c r="G3" s="175"/>
      <c r="H3" s="175"/>
      <c r="I3" s="175"/>
      <c r="J3" s="175"/>
      <c r="K3" s="177"/>
      <c r="L3" s="177"/>
      <c r="M3" s="177"/>
      <c r="N3" s="177"/>
    </row>
    <row r="4" spans="1:14" ht="30" customHeight="1">
      <c r="F4" s="181"/>
    </row>
    <row r="5" spans="1:14" ht="30" customHeight="1">
      <c r="E5" s="240" t="s">
        <v>1327</v>
      </c>
      <c r="F5" s="240" t="s">
        <v>1328</v>
      </c>
      <c r="G5" s="242" t="s">
        <v>1329</v>
      </c>
      <c r="H5" s="242"/>
      <c r="I5" s="242"/>
      <c r="J5" s="242"/>
      <c r="K5" s="242"/>
      <c r="L5" s="242"/>
      <c r="M5" s="242"/>
      <c r="N5" s="242"/>
    </row>
    <row r="6" spans="1:14" ht="30" customHeight="1">
      <c r="E6" s="241"/>
      <c r="F6" s="241"/>
      <c r="G6" s="183" t="s">
        <v>1331</v>
      </c>
      <c r="H6" s="183" t="s">
        <v>1332</v>
      </c>
      <c r="I6" s="183" t="s">
        <v>1333</v>
      </c>
      <c r="J6" s="183" t="s">
        <v>1334</v>
      </c>
      <c r="K6" s="183" t="s">
        <v>1335</v>
      </c>
      <c r="L6" s="183" t="s">
        <v>1336</v>
      </c>
      <c r="M6" s="183" t="s">
        <v>1337</v>
      </c>
      <c r="N6" s="183" t="s">
        <v>1338</v>
      </c>
    </row>
    <row r="7" spans="1:14" s="184" customFormat="1" ht="40" customHeight="1">
      <c r="E7" s="185" t="s">
        <v>1655</v>
      </c>
      <c r="F7" s="186"/>
      <c r="G7" s="187"/>
      <c r="H7" s="187"/>
      <c r="I7" s="187"/>
      <c r="J7" s="187"/>
      <c r="K7" s="187"/>
      <c r="L7" s="187"/>
      <c r="M7" s="187"/>
      <c r="N7" s="188"/>
    </row>
    <row r="8" spans="1:14" ht="30" customHeight="1">
      <c r="B8" s="179" t="str">
        <f t="shared" ref="B8:B71" si="0">IF(A8&lt;&gt;"",B7,IF(ISERROR(FIND("　",E8)),E8,""))</f>
        <v>（１）</v>
      </c>
      <c r="C8" s="179" t="str">
        <f t="shared" ref="C8:C71" si="1">IF(A8&lt;&gt;"", B8&amp;E8, "")</f>
        <v/>
      </c>
      <c r="D8" s="179" t="str">
        <f t="shared" ref="D8:D71" si="2">IF(A8=0,"",A8)</f>
        <v/>
      </c>
      <c r="E8" s="189" t="s">
        <v>1340</v>
      </c>
      <c r="F8" s="207" t="s">
        <v>1656</v>
      </c>
      <c r="G8" s="191"/>
      <c r="H8" s="191"/>
      <c r="I8" s="191"/>
      <c r="J8" s="191"/>
      <c r="K8" s="191"/>
      <c r="L8" s="191"/>
      <c r="M8" s="191"/>
      <c r="N8" s="191"/>
    </row>
    <row r="9" spans="1:14" ht="30" customHeight="1">
      <c r="A9" s="179">
        <v>1</v>
      </c>
      <c r="B9" s="179" t="str">
        <f t="shared" si="0"/>
        <v>（１）</v>
      </c>
      <c r="C9" s="179" t="str">
        <f t="shared" si="1"/>
        <v>（１）ア</v>
      </c>
      <c r="D9" s="179">
        <f t="shared" si="2"/>
        <v>1</v>
      </c>
      <c r="E9" s="192" t="s">
        <v>1342</v>
      </c>
      <c r="F9" s="193" t="s">
        <v>1089</v>
      </c>
      <c r="G9" s="194" t="s">
        <v>1350</v>
      </c>
      <c r="H9" s="194" t="s">
        <v>1345</v>
      </c>
      <c r="I9" s="194" t="s">
        <v>1346</v>
      </c>
      <c r="J9" s="194" t="s">
        <v>1347</v>
      </c>
      <c r="K9" s="191"/>
      <c r="L9" s="191"/>
      <c r="M9" s="191"/>
      <c r="N9" s="191"/>
    </row>
    <row r="10" spans="1:14" ht="30" customHeight="1">
      <c r="A10" s="179">
        <v>2</v>
      </c>
      <c r="B10" s="179" t="str">
        <f t="shared" si="0"/>
        <v>（１）</v>
      </c>
      <c r="C10" s="179" t="str">
        <f t="shared" si="1"/>
        <v>（１）イ</v>
      </c>
      <c r="D10" s="179">
        <f t="shared" si="2"/>
        <v>2</v>
      </c>
      <c r="E10" s="192" t="s">
        <v>1348</v>
      </c>
      <c r="F10" s="193" t="s">
        <v>1745</v>
      </c>
      <c r="G10" s="194" t="s">
        <v>1350</v>
      </c>
      <c r="H10" s="194" t="s">
        <v>1345</v>
      </c>
      <c r="I10" s="194" t="s">
        <v>1346</v>
      </c>
      <c r="J10" s="194" t="s">
        <v>1347</v>
      </c>
      <c r="K10" s="191"/>
      <c r="L10" s="191"/>
      <c r="M10" s="191"/>
      <c r="N10" s="191"/>
    </row>
    <row r="11" spans="1:14" ht="30" customHeight="1">
      <c r="A11" s="179">
        <v>3</v>
      </c>
      <c r="B11" s="179" t="str">
        <f t="shared" si="0"/>
        <v>（１）</v>
      </c>
      <c r="C11" s="179" t="str">
        <f t="shared" si="1"/>
        <v>（１）ウ</v>
      </c>
      <c r="D11" s="179">
        <f t="shared" si="2"/>
        <v>3</v>
      </c>
      <c r="E11" s="192" t="s">
        <v>1351</v>
      </c>
      <c r="F11" s="193" t="s">
        <v>1091</v>
      </c>
      <c r="G11" s="194" t="s">
        <v>1350</v>
      </c>
      <c r="H11" s="194" t="s">
        <v>1345</v>
      </c>
      <c r="I11" s="194" t="s">
        <v>1346</v>
      </c>
      <c r="J11" s="194" t="s">
        <v>1347</v>
      </c>
      <c r="K11" s="191"/>
      <c r="L11" s="191"/>
      <c r="M11" s="191"/>
      <c r="N11" s="191"/>
    </row>
    <row r="12" spans="1:14" ht="30" customHeight="1">
      <c r="A12" s="179">
        <v>4</v>
      </c>
      <c r="B12" s="179" t="str">
        <f t="shared" si="0"/>
        <v>（１）</v>
      </c>
      <c r="C12" s="179" t="str">
        <f t="shared" si="1"/>
        <v>（１）エ</v>
      </c>
      <c r="D12" s="179">
        <f t="shared" si="2"/>
        <v>4</v>
      </c>
      <c r="E12" s="192" t="s">
        <v>1352</v>
      </c>
      <c r="F12" s="193" t="s">
        <v>1092</v>
      </c>
      <c r="G12" s="194" t="s">
        <v>1350</v>
      </c>
      <c r="H12" s="194" t="s">
        <v>1345</v>
      </c>
      <c r="I12" s="194" t="s">
        <v>1346</v>
      </c>
      <c r="J12" s="194" t="s">
        <v>1347</v>
      </c>
      <c r="K12" s="191"/>
      <c r="L12" s="191"/>
      <c r="M12" s="191"/>
      <c r="N12" s="191"/>
    </row>
    <row r="13" spans="1:14" ht="40" customHeight="1">
      <c r="B13" s="179" t="str">
        <f t="shared" si="0"/>
        <v/>
      </c>
      <c r="C13" s="179" t="str">
        <f t="shared" si="1"/>
        <v/>
      </c>
      <c r="D13" s="179" t="str">
        <f t="shared" si="2"/>
        <v/>
      </c>
      <c r="E13" s="195" t="s">
        <v>1659</v>
      </c>
      <c r="F13" s="196"/>
      <c r="G13" s="196"/>
      <c r="H13" s="196"/>
      <c r="I13" s="196"/>
      <c r="J13" s="196"/>
      <c r="K13" s="196"/>
      <c r="L13" s="196"/>
      <c r="M13" s="196"/>
      <c r="N13" s="197"/>
    </row>
    <row r="14" spans="1:14" ht="40" customHeight="1">
      <c r="B14" s="179" t="str">
        <f t="shared" si="0"/>
        <v>（２）</v>
      </c>
      <c r="C14" s="179" t="str">
        <f t="shared" si="1"/>
        <v/>
      </c>
      <c r="D14" s="179" t="str">
        <f t="shared" si="2"/>
        <v/>
      </c>
      <c r="E14" s="189" t="s">
        <v>1355</v>
      </c>
      <c r="F14" s="207" t="s">
        <v>1746</v>
      </c>
      <c r="G14" s="191"/>
      <c r="H14" s="191"/>
      <c r="I14" s="191"/>
      <c r="J14" s="191"/>
      <c r="K14" s="191"/>
      <c r="L14" s="191"/>
      <c r="M14" s="191"/>
      <c r="N14" s="191"/>
    </row>
    <row r="15" spans="1:14" ht="30" customHeight="1">
      <c r="A15" s="179">
        <v>5</v>
      </c>
      <c r="B15" s="179" t="str">
        <f t="shared" si="0"/>
        <v>（２）</v>
      </c>
      <c r="C15" s="179" t="str">
        <f t="shared" si="1"/>
        <v>（２）ア</v>
      </c>
      <c r="D15" s="179">
        <f t="shared" si="2"/>
        <v>5</v>
      </c>
      <c r="E15" s="189" t="s">
        <v>1342</v>
      </c>
      <c r="F15" s="193" t="s">
        <v>1112</v>
      </c>
      <c r="G15" s="194" t="s">
        <v>1358</v>
      </c>
      <c r="H15" s="194" t="s">
        <v>1405</v>
      </c>
      <c r="I15" s="194" t="s">
        <v>1360</v>
      </c>
      <c r="J15" s="194" t="s">
        <v>1361</v>
      </c>
      <c r="K15" s="194" t="s">
        <v>1362</v>
      </c>
      <c r="L15" s="198"/>
      <c r="M15" s="191"/>
      <c r="N15" s="191"/>
    </row>
    <row r="16" spans="1:14" ht="30" customHeight="1">
      <c r="A16" s="179">
        <v>6</v>
      </c>
      <c r="B16" s="179" t="str">
        <f t="shared" si="0"/>
        <v>（２）</v>
      </c>
      <c r="C16" s="179" t="str">
        <f t="shared" si="1"/>
        <v>（２）イ</v>
      </c>
      <c r="D16" s="179">
        <f t="shared" si="2"/>
        <v>6</v>
      </c>
      <c r="E16" s="189" t="s">
        <v>1348</v>
      </c>
      <c r="F16" s="193" t="s">
        <v>1122</v>
      </c>
      <c r="G16" s="194" t="s">
        <v>1358</v>
      </c>
      <c r="H16" s="194" t="s">
        <v>1405</v>
      </c>
      <c r="I16" s="194" t="s">
        <v>1360</v>
      </c>
      <c r="J16" s="194" t="s">
        <v>1361</v>
      </c>
      <c r="K16" s="194" t="s">
        <v>1362</v>
      </c>
      <c r="L16" s="198"/>
      <c r="M16" s="191"/>
      <c r="N16" s="191"/>
    </row>
    <row r="17" spans="1:14" ht="30" customHeight="1">
      <c r="A17" s="179">
        <v>7</v>
      </c>
      <c r="B17" s="179" t="str">
        <f t="shared" si="0"/>
        <v>（２）</v>
      </c>
      <c r="C17" s="179" t="str">
        <f t="shared" si="1"/>
        <v>（２）ウ</v>
      </c>
      <c r="D17" s="179">
        <f t="shared" si="2"/>
        <v>7</v>
      </c>
      <c r="E17" s="189" t="s">
        <v>1351</v>
      </c>
      <c r="F17" s="193" t="s">
        <v>1097</v>
      </c>
      <c r="G17" s="194" t="s">
        <v>1358</v>
      </c>
      <c r="H17" s="194" t="s">
        <v>1405</v>
      </c>
      <c r="I17" s="194" t="s">
        <v>1360</v>
      </c>
      <c r="J17" s="194" t="s">
        <v>1361</v>
      </c>
      <c r="K17" s="194" t="s">
        <v>1362</v>
      </c>
      <c r="L17" s="198"/>
      <c r="M17" s="191"/>
      <c r="N17" s="191"/>
    </row>
    <row r="18" spans="1:14" ht="30" customHeight="1">
      <c r="A18" s="179">
        <v>8</v>
      </c>
      <c r="B18" s="179" t="str">
        <f t="shared" si="0"/>
        <v>（２）</v>
      </c>
      <c r="C18" s="179" t="str">
        <f t="shared" si="1"/>
        <v>（２）エ</v>
      </c>
      <c r="D18" s="179">
        <f t="shared" si="2"/>
        <v>8</v>
      </c>
      <c r="E18" s="189" t="s">
        <v>1352</v>
      </c>
      <c r="F18" s="193" t="s">
        <v>1126</v>
      </c>
      <c r="G18" s="194" t="s">
        <v>1358</v>
      </c>
      <c r="H18" s="194" t="s">
        <v>1405</v>
      </c>
      <c r="I18" s="194" t="s">
        <v>1360</v>
      </c>
      <c r="J18" s="194" t="s">
        <v>1361</v>
      </c>
      <c r="K18" s="194" t="s">
        <v>1362</v>
      </c>
      <c r="L18" s="198"/>
      <c r="M18" s="191"/>
      <c r="N18" s="191"/>
    </row>
    <row r="19" spans="1:14" ht="30" customHeight="1">
      <c r="A19" s="179">
        <v>9</v>
      </c>
      <c r="B19" s="179" t="str">
        <f t="shared" si="0"/>
        <v>（２）</v>
      </c>
      <c r="C19" s="179" t="str">
        <f t="shared" si="1"/>
        <v>（２）オ</v>
      </c>
      <c r="D19" s="179">
        <f t="shared" si="2"/>
        <v>9</v>
      </c>
      <c r="E19" s="189" t="s">
        <v>1365</v>
      </c>
      <c r="F19" s="193" t="s">
        <v>1135</v>
      </c>
      <c r="G19" s="194" t="s">
        <v>1358</v>
      </c>
      <c r="H19" s="194" t="s">
        <v>1405</v>
      </c>
      <c r="I19" s="194" t="s">
        <v>1360</v>
      </c>
      <c r="J19" s="194" t="s">
        <v>1361</v>
      </c>
      <c r="K19" s="194" t="s">
        <v>1362</v>
      </c>
      <c r="L19" s="198"/>
      <c r="M19" s="191"/>
      <c r="N19" s="191"/>
    </row>
    <row r="20" spans="1:14" ht="30" customHeight="1">
      <c r="A20" s="179">
        <v>10</v>
      </c>
      <c r="B20" s="179" t="str">
        <f t="shared" si="0"/>
        <v>（２）</v>
      </c>
      <c r="C20" s="179" t="str">
        <f t="shared" si="1"/>
        <v>（２）カ</v>
      </c>
      <c r="D20" s="179">
        <f t="shared" si="2"/>
        <v>10</v>
      </c>
      <c r="E20" s="189" t="s">
        <v>1367</v>
      </c>
      <c r="F20" s="199" t="s">
        <v>1132</v>
      </c>
      <c r="G20" s="194" t="s">
        <v>1358</v>
      </c>
      <c r="H20" s="194" t="s">
        <v>1405</v>
      </c>
      <c r="I20" s="194" t="s">
        <v>1360</v>
      </c>
      <c r="J20" s="194" t="s">
        <v>1361</v>
      </c>
      <c r="K20" s="194" t="s">
        <v>1362</v>
      </c>
      <c r="L20" s="198"/>
      <c r="M20" s="191"/>
      <c r="N20" s="191"/>
    </row>
    <row r="21" spans="1:14" ht="30" customHeight="1">
      <c r="A21" s="179">
        <v>11</v>
      </c>
      <c r="B21" s="179" t="str">
        <f t="shared" si="0"/>
        <v>（２）</v>
      </c>
      <c r="C21" s="179" t="str">
        <f t="shared" si="1"/>
        <v>（２）キ</v>
      </c>
      <c r="D21" s="179">
        <f t="shared" si="2"/>
        <v>11</v>
      </c>
      <c r="E21" s="189" t="s">
        <v>1368</v>
      </c>
      <c r="F21" s="193" t="s">
        <v>1747</v>
      </c>
      <c r="G21" s="194" t="s">
        <v>1358</v>
      </c>
      <c r="H21" s="194" t="s">
        <v>1405</v>
      </c>
      <c r="I21" s="194" t="s">
        <v>1360</v>
      </c>
      <c r="J21" s="194" t="s">
        <v>1361</v>
      </c>
      <c r="K21" s="194" t="s">
        <v>1362</v>
      </c>
      <c r="L21" s="198"/>
      <c r="M21" s="191"/>
      <c r="N21" s="191"/>
    </row>
    <row r="22" spans="1:14" ht="30" customHeight="1">
      <c r="A22" s="179">
        <v>12</v>
      </c>
      <c r="B22" s="179" t="str">
        <f t="shared" si="0"/>
        <v>（２）</v>
      </c>
      <c r="C22" s="179" t="str">
        <f t="shared" si="1"/>
        <v>（２）ク</v>
      </c>
      <c r="D22" s="179">
        <f t="shared" si="2"/>
        <v>12</v>
      </c>
      <c r="E22" s="189" t="s">
        <v>1370</v>
      </c>
      <c r="F22" s="193" t="s">
        <v>1127</v>
      </c>
      <c r="G22" s="194" t="s">
        <v>1358</v>
      </c>
      <c r="H22" s="194" t="s">
        <v>1405</v>
      </c>
      <c r="I22" s="194" t="s">
        <v>1360</v>
      </c>
      <c r="J22" s="194" t="s">
        <v>1361</v>
      </c>
      <c r="K22" s="194" t="s">
        <v>1362</v>
      </c>
      <c r="L22" s="198"/>
      <c r="M22" s="191"/>
      <c r="N22" s="191"/>
    </row>
    <row r="23" spans="1:14" ht="30" customHeight="1">
      <c r="A23" s="179">
        <v>13</v>
      </c>
      <c r="B23" s="179" t="str">
        <f t="shared" si="0"/>
        <v>（２）</v>
      </c>
      <c r="C23" s="179" t="str">
        <f t="shared" si="1"/>
        <v>（２）ケ</v>
      </c>
      <c r="D23" s="179">
        <f t="shared" si="2"/>
        <v>13</v>
      </c>
      <c r="E23" s="189" t="s">
        <v>1372</v>
      </c>
      <c r="F23" s="193" t="s">
        <v>1108</v>
      </c>
      <c r="G23" s="194" t="s">
        <v>1358</v>
      </c>
      <c r="H23" s="194" t="s">
        <v>1405</v>
      </c>
      <c r="I23" s="194" t="s">
        <v>1360</v>
      </c>
      <c r="J23" s="194" t="s">
        <v>1361</v>
      </c>
      <c r="K23" s="194" t="s">
        <v>1362</v>
      </c>
      <c r="L23" s="198"/>
      <c r="M23" s="191"/>
      <c r="N23" s="191"/>
    </row>
    <row r="24" spans="1:14" ht="30" customHeight="1">
      <c r="A24" s="179">
        <v>14</v>
      </c>
      <c r="B24" s="179" t="str">
        <f t="shared" si="0"/>
        <v>（２）</v>
      </c>
      <c r="C24" s="179" t="str">
        <f t="shared" si="1"/>
        <v>（２）コ</v>
      </c>
      <c r="D24" s="179">
        <f t="shared" si="2"/>
        <v>14</v>
      </c>
      <c r="E24" s="189" t="s">
        <v>1373</v>
      </c>
      <c r="F24" s="193" t="s">
        <v>1748</v>
      </c>
      <c r="G24" s="194" t="s">
        <v>1358</v>
      </c>
      <c r="H24" s="194" t="s">
        <v>1405</v>
      </c>
      <c r="I24" s="194" t="s">
        <v>1360</v>
      </c>
      <c r="J24" s="194" t="s">
        <v>1361</v>
      </c>
      <c r="K24" s="194" t="s">
        <v>1362</v>
      </c>
      <c r="L24" s="198"/>
      <c r="M24" s="191"/>
      <c r="N24" s="191"/>
    </row>
    <row r="25" spans="1:14" ht="30" customHeight="1">
      <c r="A25" s="179">
        <v>15</v>
      </c>
      <c r="B25" s="179" t="str">
        <f t="shared" si="0"/>
        <v>（２）</v>
      </c>
      <c r="C25" s="179" t="str">
        <f t="shared" si="1"/>
        <v>（２）サ</v>
      </c>
      <c r="D25" s="179">
        <f t="shared" si="2"/>
        <v>15</v>
      </c>
      <c r="E25" s="189" t="s">
        <v>1375</v>
      </c>
      <c r="F25" s="193" t="s">
        <v>1099</v>
      </c>
      <c r="G25" s="194" t="s">
        <v>1358</v>
      </c>
      <c r="H25" s="194" t="s">
        <v>1405</v>
      </c>
      <c r="I25" s="194" t="s">
        <v>1360</v>
      </c>
      <c r="J25" s="194" t="s">
        <v>1361</v>
      </c>
      <c r="K25" s="194" t="s">
        <v>1362</v>
      </c>
      <c r="L25" s="198"/>
      <c r="M25" s="191"/>
      <c r="N25" s="191"/>
    </row>
    <row r="26" spans="1:14" ht="30" customHeight="1">
      <c r="A26" s="179">
        <v>16</v>
      </c>
      <c r="B26" s="179" t="str">
        <f t="shared" si="0"/>
        <v>（２）</v>
      </c>
      <c r="C26" s="179" t="str">
        <f t="shared" si="1"/>
        <v>（２）シ</v>
      </c>
      <c r="D26" s="179">
        <f t="shared" si="2"/>
        <v>16</v>
      </c>
      <c r="E26" s="189" t="s">
        <v>1377</v>
      </c>
      <c r="F26" s="193" t="s">
        <v>1119</v>
      </c>
      <c r="G26" s="194" t="s">
        <v>1358</v>
      </c>
      <c r="H26" s="194" t="s">
        <v>1405</v>
      </c>
      <c r="I26" s="194" t="s">
        <v>1360</v>
      </c>
      <c r="J26" s="194" t="s">
        <v>1361</v>
      </c>
      <c r="K26" s="194" t="s">
        <v>1362</v>
      </c>
      <c r="L26" s="198"/>
      <c r="M26" s="191"/>
      <c r="N26" s="191"/>
    </row>
    <row r="27" spans="1:14" ht="30" customHeight="1">
      <c r="A27" s="179">
        <v>17</v>
      </c>
      <c r="B27" s="179" t="str">
        <f t="shared" si="0"/>
        <v>（２）</v>
      </c>
      <c r="C27" s="179" t="str">
        <f t="shared" si="1"/>
        <v>（２）ス</v>
      </c>
      <c r="D27" s="179">
        <f t="shared" si="2"/>
        <v>17</v>
      </c>
      <c r="E27" s="189" t="s">
        <v>1379</v>
      </c>
      <c r="F27" s="193" t="s">
        <v>1095</v>
      </c>
      <c r="G27" s="194" t="s">
        <v>1358</v>
      </c>
      <c r="H27" s="194" t="s">
        <v>1405</v>
      </c>
      <c r="I27" s="194" t="s">
        <v>1360</v>
      </c>
      <c r="J27" s="194" t="s">
        <v>1361</v>
      </c>
      <c r="K27" s="194" t="s">
        <v>1362</v>
      </c>
      <c r="L27" s="198"/>
      <c r="M27" s="191"/>
      <c r="N27" s="191"/>
    </row>
    <row r="28" spans="1:14" ht="30" customHeight="1">
      <c r="A28" s="179">
        <v>18</v>
      </c>
      <c r="B28" s="179" t="str">
        <f t="shared" si="0"/>
        <v>（２）</v>
      </c>
      <c r="C28" s="179" t="str">
        <f t="shared" si="1"/>
        <v>（２）セ</v>
      </c>
      <c r="D28" s="179">
        <f t="shared" si="2"/>
        <v>18</v>
      </c>
      <c r="E28" s="189" t="s">
        <v>1380</v>
      </c>
      <c r="F28" s="193" t="s">
        <v>1114</v>
      </c>
      <c r="G28" s="194" t="s">
        <v>1358</v>
      </c>
      <c r="H28" s="194" t="s">
        <v>1405</v>
      </c>
      <c r="I28" s="194" t="s">
        <v>1360</v>
      </c>
      <c r="J28" s="194" t="s">
        <v>1361</v>
      </c>
      <c r="K28" s="194" t="s">
        <v>1362</v>
      </c>
      <c r="L28" s="198"/>
      <c r="M28" s="191"/>
      <c r="N28" s="191"/>
    </row>
    <row r="29" spans="1:14" ht="30" customHeight="1">
      <c r="A29" s="179">
        <v>19</v>
      </c>
      <c r="B29" s="179" t="str">
        <f t="shared" si="0"/>
        <v>（２）</v>
      </c>
      <c r="C29" s="179" t="str">
        <f t="shared" si="1"/>
        <v>（２）ソ</v>
      </c>
      <c r="D29" s="179">
        <f t="shared" si="2"/>
        <v>19</v>
      </c>
      <c r="E29" s="189" t="s">
        <v>1381</v>
      </c>
      <c r="F29" s="193" t="s">
        <v>1105</v>
      </c>
      <c r="G29" s="194" t="s">
        <v>1358</v>
      </c>
      <c r="H29" s="194" t="s">
        <v>1405</v>
      </c>
      <c r="I29" s="194" t="s">
        <v>1360</v>
      </c>
      <c r="J29" s="194" t="s">
        <v>1361</v>
      </c>
      <c r="K29" s="194" t="s">
        <v>1362</v>
      </c>
      <c r="L29" s="198"/>
      <c r="M29" s="191"/>
      <c r="N29" s="191"/>
    </row>
    <row r="30" spans="1:14" ht="30" customHeight="1">
      <c r="A30" s="179">
        <v>20</v>
      </c>
      <c r="B30" s="179" t="str">
        <f t="shared" si="0"/>
        <v>（２）</v>
      </c>
      <c r="C30" s="179" t="str">
        <f t="shared" si="1"/>
        <v>（２）タ</v>
      </c>
      <c r="D30" s="179">
        <f t="shared" si="2"/>
        <v>20</v>
      </c>
      <c r="E30" s="189" t="s">
        <v>1383</v>
      </c>
      <c r="F30" s="193" t="s">
        <v>1100</v>
      </c>
      <c r="G30" s="194" t="s">
        <v>1358</v>
      </c>
      <c r="H30" s="194" t="s">
        <v>1405</v>
      </c>
      <c r="I30" s="194" t="s">
        <v>1360</v>
      </c>
      <c r="J30" s="194" t="s">
        <v>1361</v>
      </c>
      <c r="K30" s="194" t="s">
        <v>1362</v>
      </c>
      <c r="L30" s="198"/>
      <c r="M30" s="191"/>
      <c r="N30" s="191"/>
    </row>
    <row r="31" spans="1:14" ht="30" customHeight="1">
      <c r="A31" s="179">
        <v>21</v>
      </c>
      <c r="B31" s="179" t="str">
        <f t="shared" si="0"/>
        <v>（２）</v>
      </c>
      <c r="C31" s="179" t="str">
        <f t="shared" si="1"/>
        <v>（２）チ</v>
      </c>
      <c r="D31" s="179">
        <f t="shared" si="2"/>
        <v>21</v>
      </c>
      <c r="E31" s="189" t="s">
        <v>1384</v>
      </c>
      <c r="F31" s="193" t="s">
        <v>1120</v>
      </c>
      <c r="G31" s="194" t="s">
        <v>1358</v>
      </c>
      <c r="H31" s="194" t="s">
        <v>1405</v>
      </c>
      <c r="I31" s="194" t="s">
        <v>1360</v>
      </c>
      <c r="J31" s="194" t="s">
        <v>1361</v>
      </c>
      <c r="K31" s="194" t="s">
        <v>1362</v>
      </c>
      <c r="L31" s="198"/>
      <c r="M31" s="191"/>
      <c r="N31" s="191"/>
    </row>
    <row r="32" spans="1:14" ht="30" customHeight="1">
      <c r="A32" s="179">
        <v>22</v>
      </c>
      <c r="B32" s="179" t="str">
        <f t="shared" si="0"/>
        <v>（２）</v>
      </c>
      <c r="C32" s="179" t="str">
        <f t="shared" si="1"/>
        <v>（２）ツ</v>
      </c>
      <c r="D32" s="179">
        <f t="shared" si="2"/>
        <v>22</v>
      </c>
      <c r="E32" s="189" t="s">
        <v>1386</v>
      </c>
      <c r="F32" s="193" t="s">
        <v>1113</v>
      </c>
      <c r="G32" s="194" t="s">
        <v>1358</v>
      </c>
      <c r="H32" s="194" t="s">
        <v>1405</v>
      </c>
      <c r="I32" s="194" t="s">
        <v>1360</v>
      </c>
      <c r="J32" s="194" t="s">
        <v>1361</v>
      </c>
      <c r="K32" s="194" t="s">
        <v>1362</v>
      </c>
      <c r="L32" s="198"/>
      <c r="M32" s="191"/>
      <c r="N32" s="191"/>
    </row>
    <row r="33" spans="1:14" ht="30" customHeight="1">
      <c r="A33" s="179">
        <v>23</v>
      </c>
      <c r="B33" s="179" t="str">
        <f t="shared" si="0"/>
        <v>（２）</v>
      </c>
      <c r="C33" s="179" t="str">
        <f t="shared" si="1"/>
        <v>（２）テ</v>
      </c>
      <c r="D33" s="179">
        <f t="shared" si="2"/>
        <v>23</v>
      </c>
      <c r="E33" s="189" t="s">
        <v>1388</v>
      </c>
      <c r="F33" s="193" t="s">
        <v>1121</v>
      </c>
      <c r="G33" s="194" t="s">
        <v>1358</v>
      </c>
      <c r="H33" s="194" t="s">
        <v>1405</v>
      </c>
      <c r="I33" s="194" t="s">
        <v>1360</v>
      </c>
      <c r="J33" s="194" t="s">
        <v>1361</v>
      </c>
      <c r="K33" s="194" t="s">
        <v>1362</v>
      </c>
      <c r="L33" s="198"/>
      <c r="M33" s="191"/>
      <c r="N33" s="191"/>
    </row>
    <row r="34" spans="1:14" ht="30" customHeight="1">
      <c r="A34" s="179">
        <v>24</v>
      </c>
      <c r="B34" s="179" t="str">
        <f t="shared" si="0"/>
        <v>（２）</v>
      </c>
      <c r="C34" s="179" t="str">
        <f t="shared" si="1"/>
        <v>（２）ト</v>
      </c>
      <c r="D34" s="179">
        <f t="shared" si="2"/>
        <v>24</v>
      </c>
      <c r="E34" s="189" t="s">
        <v>1390</v>
      </c>
      <c r="F34" s="193" t="s">
        <v>1106</v>
      </c>
      <c r="G34" s="194" t="s">
        <v>1358</v>
      </c>
      <c r="H34" s="194" t="s">
        <v>1405</v>
      </c>
      <c r="I34" s="194" t="s">
        <v>1360</v>
      </c>
      <c r="J34" s="194" t="s">
        <v>1361</v>
      </c>
      <c r="K34" s="194" t="s">
        <v>1362</v>
      </c>
      <c r="L34" s="198"/>
      <c r="M34" s="191"/>
      <c r="N34" s="191"/>
    </row>
    <row r="35" spans="1:14" ht="30" customHeight="1">
      <c r="A35" s="179">
        <v>25</v>
      </c>
      <c r="B35" s="179" t="str">
        <f t="shared" si="0"/>
        <v>（２）</v>
      </c>
      <c r="C35" s="179" t="str">
        <f t="shared" si="1"/>
        <v>（２）ナ</v>
      </c>
      <c r="D35" s="179">
        <f t="shared" si="2"/>
        <v>25</v>
      </c>
      <c r="E35" s="189" t="s">
        <v>1392</v>
      </c>
      <c r="F35" s="193" t="s">
        <v>1749</v>
      </c>
      <c r="G35" s="194" t="s">
        <v>1358</v>
      </c>
      <c r="H35" s="194" t="s">
        <v>1405</v>
      </c>
      <c r="I35" s="194" t="s">
        <v>1360</v>
      </c>
      <c r="J35" s="194" t="s">
        <v>1361</v>
      </c>
      <c r="K35" s="194" t="s">
        <v>1362</v>
      </c>
      <c r="L35" s="198"/>
      <c r="M35" s="191"/>
      <c r="N35" s="191"/>
    </row>
    <row r="36" spans="1:14" ht="30" customHeight="1">
      <c r="A36" s="179">
        <v>26</v>
      </c>
      <c r="B36" s="179" t="str">
        <f t="shared" si="0"/>
        <v>（２）</v>
      </c>
      <c r="C36" s="179" t="str">
        <f t="shared" si="1"/>
        <v>（２）ニ</v>
      </c>
      <c r="D36" s="179">
        <f t="shared" si="2"/>
        <v>26</v>
      </c>
      <c r="E36" s="189" t="s">
        <v>1394</v>
      </c>
      <c r="F36" s="193" t="s">
        <v>1665</v>
      </c>
      <c r="G36" s="194" t="s">
        <v>1358</v>
      </c>
      <c r="H36" s="194" t="s">
        <v>1405</v>
      </c>
      <c r="I36" s="194" t="s">
        <v>1360</v>
      </c>
      <c r="J36" s="194" t="s">
        <v>1361</v>
      </c>
      <c r="K36" s="194" t="s">
        <v>1362</v>
      </c>
      <c r="L36" s="198"/>
      <c r="M36" s="191"/>
      <c r="N36" s="191"/>
    </row>
    <row r="37" spans="1:14" ht="30" customHeight="1">
      <c r="A37" s="179">
        <v>27</v>
      </c>
      <c r="B37" s="179" t="str">
        <f t="shared" si="0"/>
        <v>（２）</v>
      </c>
      <c r="C37" s="179" t="str">
        <f t="shared" si="1"/>
        <v>（２）ヌ</v>
      </c>
      <c r="D37" s="179">
        <f t="shared" si="2"/>
        <v>27</v>
      </c>
      <c r="E37" s="189" t="s">
        <v>1396</v>
      </c>
      <c r="F37" s="193" t="s">
        <v>1125</v>
      </c>
      <c r="G37" s="194" t="s">
        <v>1358</v>
      </c>
      <c r="H37" s="194" t="s">
        <v>1405</v>
      </c>
      <c r="I37" s="194" t="s">
        <v>1360</v>
      </c>
      <c r="J37" s="194" t="s">
        <v>1361</v>
      </c>
      <c r="K37" s="194" t="s">
        <v>1362</v>
      </c>
      <c r="L37" s="198"/>
      <c r="M37" s="191"/>
      <c r="N37" s="191"/>
    </row>
    <row r="38" spans="1:14" ht="30" customHeight="1">
      <c r="A38" s="179">
        <v>28</v>
      </c>
      <c r="B38" s="179" t="str">
        <f t="shared" si="0"/>
        <v>（２）</v>
      </c>
      <c r="C38" s="179" t="str">
        <f t="shared" si="1"/>
        <v>（２）ネ</v>
      </c>
      <c r="D38" s="179">
        <f t="shared" si="2"/>
        <v>28</v>
      </c>
      <c r="E38" s="189" t="s">
        <v>1398</v>
      </c>
      <c r="F38" s="193" t="s">
        <v>1666</v>
      </c>
      <c r="G38" s="194" t="s">
        <v>1358</v>
      </c>
      <c r="H38" s="194" t="s">
        <v>1405</v>
      </c>
      <c r="I38" s="194" t="s">
        <v>1360</v>
      </c>
      <c r="J38" s="194" t="s">
        <v>1361</v>
      </c>
      <c r="K38" s="194" t="s">
        <v>1362</v>
      </c>
      <c r="L38" s="198"/>
      <c r="M38" s="191"/>
      <c r="N38" s="191"/>
    </row>
    <row r="39" spans="1:14" ht="30" customHeight="1">
      <c r="B39" s="179" t="str">
        <f t="shared" si="0"/>
        <v/>
      </c>
      <c r="C39" s="179" t="str">
        <f t="shared" si="1"/>
        <v/>
      </c>
      <c r="D39" s="179" t="str">
        <f t="shared" si="2"/>
        <v/>
      </c>
      <c r="E39" s="246" t="s">
        <v>1750</v>
      </c>
      <c r="F39" s="244"/>
      <c r="G39" s="244"/>
      <c r="H39" s="244"/>
      <c r="I39" s="244"/>
      <c r="J39" s="244"/>
      <c r="K39" s="244"/>
      <c r="L39" s="244"/>
      <c r="M39" s="244"/>
      <c r="N39" s="245"/>
    </row>
    <row r="40" spans="1:14" ht="30" customHeight="1">
      <c r="A40" s="179">
        <v>29</v>
      </c>
      <c r="B40" s="179" t="str">
        <f t="shared" si="0"/>
        <v/>
      </c>
      <c r="C40" s="179" t="str">
        <f t="shared" si="1"/>
        <v>（３）</v>
      </c>
      <c r="D40" s="179">
        <f t="shared" si="2"/>
        <v>29</v>
      </c>
      <c r="E40" s="189" t="s">
        <v>1401</v>
      </c>
      <c r="F40" s="193" t="s">
        <v>1137</v>
      </c>
      <c r="G40" s="194" t="s">
        <v>1402</v>
      </c>
      <c r="H40" s="194" t="s">
        <v>1403</v>
      </c>
      <c r="I40" s="194" t="s">
        <v>1404</v>
      </c>
      <c r="J40" s="194" t="s">
        <v>1405</v>
      </c>
      <c r="K40" s="194" t="s">
        <v>1406</v>
      </c>
      <c r="L40" s="191"/>
      <c r="M40" s="191"/>
      <c r="N40" s="191"/>
    </row>
    <row r="41" spans="1:14" ht="30" customHeight="1">
      <c r="A41" s="179">
        <v>30</v>
      </c>
      <c r="B41" s="179" t="str">
        <f t="shared" si="0"/>
        <v/>
      </c>
      <c r="C41" s="179" t="str">
        <f t="shared" si="1"/>
        <v>（４）</v>
      </c>
      <c r="D41" s="179">
        <f t="shared" si="2"/>
        <v>30</v>
      </c>
      <c r="E41" s="189" t="s">
        <v>1407</v>
      </c>
      <c r="F41" s="193" t="s">
        <v>1138</v>
      </c>
      <c r="G41" s="194" t="s">
        <v>1402</v>
      </c>
      <c r="H41" s="194" t="s">
        <v>1403</v>
      </c>
      <c r="I41" s="194" t="s">
        <v>1404</v>
      </c>
      <c r="J41" s="194" t="s">
        <v>1405</v>
      </c>
      <c r="K41" s="194" t="s">
        <v>1406</v>
      </c>
      <c r="L41" s="191"/>
      <c r="M41" s="191"/>
      <c r="N41" s="191"/>
    </row>
    <row r="42" spans="1:14" ht="30" customHeight="1">
      <c r="A42" s="179">
        <v>31</v>
      </c>
      <c r="B42" s="179" t="str">
        <f t="shared" si="0"/>
        <v/>
      </c>
      <c r="C42" s="179" t="str">
        <f t="shared" si="1"/>
        <v>（５）</v>
      </c>
      <c r="D42" s="179">
        <f t="shared" si="2"/>
        <v>31</v>
      </c>
      <c r="E42" s="189" t="s">
        <v>1408</v>
      </c>
      <c r="F42" s="193" t="s">
        <v>1751</v>
      </c>
      <c r="G42" s="194" t="s">
        <v>1402</v>
      </c>
      <c r="H42" s="194" t="s">
        <v>1403</v>
      </c>
      <c r="I42" s="194" t="s">
        <v>1404</v>
      </c>
      <c r="J42" s="194" t="s">
        <v>1405</v>
      </c>
      <c r="K42" s="194" t="s">
        <v>1406</v>
      </c>
      <c r="L42" s="191"/>
      <c r="M42" s="191"/>
      <c r="N42" s="191"/>
    </row>
    <row r="43" spans="1:14" ht="30" customHeight="1">
      <c r="A43" s="179">
        <v>32</v>
      </c>
      <c r="B43" s="179" t="str">
        <f t="shared" si="0"/>
        <v/>
      </c>
      <c r="C43" s="179" t="str">
        <f t="shared" si="1"/>
        <v>（６）</v>
      </c>
      <c r="D43" s="179">
        <f t="shared" si="2"/>
        <v>32</v>
      </c>
      <c r="E43" s="189" t="s">
        <v>1409</v>
      </c>
      <c r="F43" s="193" t="s">
        <v>1752</v>
      </c>
      <c r="G43" s="194" t="s">
        <v>1402</v>
      </c>
      <c r="H43" s="194" t="s">
        <v>1403</v>
      </c>
      <c r="I43" s="194" t="s">
        <v>1404</v>
      </c>
      <c r="J43" s="194" t="s">
        <v>1405</v>
      </c>
      <c r="K43" s="194" t="s">
        <v>1406</v>
      </c>
      <c r="L43" s="191"/>
      <c r="M43" s="191"/>
      <c r="N43" s="191"/>
    </row>
    <row r="44" spans="1:14" ht="30" customHeight="1">
      <c r="A44" s="179">
        <v>33</v>
      </c>
      <c r="B44" s="179" t="str">
        <f t="shared" si="0"/>
        <v/>
      </c>
      <c r="C44" s="179" t="str">
        <f t="shared" si="1"/>
        <v>（７）</v>
      </c>
      <c r="D44" s="179">
        <f t="shared" si="2"/>
        <v>33</v>
      </c>
      <c r="E44" s="189" t="s">
        <v>1410</v>
      </c>
      <c r="F44" s="193" t="s">
        <v>1141</v>
      </c>
      <c r="G44" s="194" t="s">
        <v>1402</v>
      </c>
      <c r="H44" s="194" t="s">
        <v>1403</v>
      </c>
      <c r="I44" s="194" t="s">
        <v>1404</v>
      </c>
      <c r="J44" s="194" t="s">
        <v>1405</v>
      </c>
      <c r="K44" s="194" t="s">
        <v>1406</v>
      </c>
      <c r="L44" s="191"/>
      <c r="M44" s="191"/>
      <c r="N44" s="191"/>
    </row>
    <row r="45" spans="1:14" ht="30" customHeight="1">
      <c r="A45" s="179">
        <v>34</v>
      </c>
      <c r="B45" s="179" t="str">
        <f t="shared" si="0"/>
        <v/>
      </c>
      <c r="C45" s="179" t="str">
        <f t="shared" si="1"/>
        <v>（８）</v>
      </c>
      <c r="D45" s="179">
        <f t="shared" si="2"/>
        <v>34</v>
      </c>
      <c r="E45" s="189" t="s">
        <v>1411</v>
      </c>
      <c r="F45" s="193" t="s">
        <v>1142</v>
      </c>
      <c r="G45" s="194" t="s">
        <v>1402</v>
      </c>
      <c r="H45" s="194" t="s">
        <v>1403</v>
      </c>
      <c r="I45" s="194" t="s">
        <v>1404</v>
      </c>
      <c r="J45" s="194" t="s">
        <v>1405</v>
      </c>
      <c r="K45" s="194" t="s">
        <v>1406</v>
      </c>
      <c r="L45" s="191"/>
      <c r="M45" s="191"/>
      <c r="N45" s="191"/>
    </row>
    <row r="46" spans="1:14" ht="30" customHeight="1">
      <c r="A46" s="179">
        <v>35</v>
      </c>
      <c r="B46" s="179" t="str">
        <f t="shared" si="0"/>
        <v/>
      </c>
      <c r="C46" s="179" t="str">
        <f t="shared" si="1"/>
        <v>（９）</v>
      </c>
      <c r="D46" s="179">
        <f t="shared" si="2"/>
        <v>35</v>
      </c>
      <c r="E46" s="189" t="s">
        <v>1412</v>
      </c>
      <c r="F46" s="193" t="s">
        <v>1143</v>
      </c>
      <c r="G46" s="194" t="s">
        <v>1402</v>
      </c>
      <c r="H46" s="194" t="s">
        <v>1403</v>
      </c>
      <c r="I46" s="194" t="s">
        <v>1404</v>
      </c>
      <c r="J46" s="194" t="s">
        <v>1405</v>
      </c>
      <c r="K46" s="194" t="s">
        <v>1406</v>
      </c>
      <c r="L46" s="191"/>
      <c r="M46" s="191"/>
      <c r="N46" s="191"/>
    </row>
    <row r="47" spans="1:14" ht="30" customHeight="1">
      <c r="A47" s="179">
        <v>36</v>
      </c>
      <c r="B47" s="179" t="str">
        <f t="shared" si="0"/>
        <v/>
      </c>
      <c r="C47" s="179" t="str">
        <f t="shared" si="1"/>
        <v>（１０）</v>
      </c>
      <c r="D47" s="179">
        <f t="shared" si="2"/>
        <v>36</v>
      </c>
      <c r="E47" s="189" t="s">
        <v>1413</v>
      </c>
      <c r="F47" s="193" t="s">
        <v>1753</v>
      </c>
      <c r="G47" s="194" t="s">
        <v>1402</v>
      </c>
      <c r="H47" s="194" t="s">
        <v>1403</v>
      </c>
      <c r="I47" s="194" t="s">
        <v>1404</v>
      </c>
      <c r="J47" s="194" t="s">
        <v>1405</v>
      </c>
      <c r="K47" s="194" t="s">
        <v>1406</v>
      </c>
      <c r="L47" s="191"/>
      <c r="M47" s="191"/>
      <c r="N47" s="191"/>
    </row>
    <row r="48" spans="1:14" ht="30" customHeight="1">
      <c r="B48" s="179" t="str">
        <f t="shared" si="0"/>
        <v/>
      </c>
      <c r="C48" s="179" t="str">
        <f t="shared" si="1"/>
        <v/>
      </c>
      <c r="D48" s="179" t="str">
        <f t="shared" si="2"/>
        <v/>
      </c>
      <c r="E48" s="237" t="s">
        <v>1754</v>
      </c>
      <c r="F48" s="238"/>
      <c r="G48" s="238"/>
      <c r="H48" s="238"/>
      <c r="I48" s="238"/>
      <c r="J48" s="238"/>
      <c r="K48" s="238"/>
      <c r="L48" s="238"/>
      <c r="M48" s="238"/>
      <c r="N48" s="239"/>
    </row>
    <row r="49" spans="1:14" ht="30" customHeight="1">
      <c r="A49" s="179">
        <v>37</v>
      </c>
      <c r="B49" s="179" t="str">
        <f t="shared" si="0"/>
        <v/>
      </c>
      <c r="C49" s="179" t="str">
        <f t="shared" si="1"/>
        <v>（１１）</v>
      </c>
      <c r="D49" s="179">
        <f t="shared" si="2"/>
        <v>37</v>
      </c>
      <c r="E49" s="189" t="s">
        <v>1755</v>
      </c>
      <c r="F49" s="200" t="s">
        <v>1186</v>
      </c>
      <c r="G49" s="194" t="s">
        <v>1433</v>
      </c>
      <c r="H49" s="194" t="s">
        <v>1434</v>
      </c>
      <c r="I49" s="194" t="s">
        <v>1435</v>
      </c>
      <c r="J49" s="194" t="s">
        <v>1436</v>
      </c>
      <c r="K49" s="191"/>
      <c r="L49" s="191"/>
      <c r="M49" s="191"/>
      <c r="N49" s="191"/>
    </row>
    <row r="50" spans="1:14" ht="30" customHeight="1">
      <c r="A50" s="179">
        <v>38</v>
      </c>
      <c r="B50" s="179" t="str">
        <f t="shared" si="0"/>
        <v/>
      </c>
      <c r="C50" s="179" t="str">
        <f t="shared" si="1"/>
        <v>（１２）</v>
      </c>
      <c r="D50" s="179">
        <f t="shared" si="2"/>
        <v>38</v>
      </c>
      <c r="E50" s="189" t="s">
        <v>1415</v>
      </c>
      <c r="F50" s="193" t="s">
        <v>1679</v>
      </c>
      <c r="G50" s="194" t="s">
        <v>1439</v>
      </c>
      <c r="H50" s="194" t="s">
        <v>1440</v>
      </c>
      <c r="I50" s="194" t="s">
        <v>1441</v>
      </c>
      <c r="J50" s="194" t="s">
        <v>1442</v>
      </c>
      <c r="K50" s="191"/>
      <c r="L50" s="191"/>
      <c r="M50" s="191"/>
      <c r="N50" s="191"/>
    </row>
    <row r="51" spans="1:14" ht="30" customHeight="1">
      <c r="A51" s="179">
        <v>39</v>
      </c>
      <c r="B51" s="179" t="str">
        <f t="shared" si="0"/>
        <v/>
      </c>
      <c r="C51" s="179" t="str">
        <f t="shared" si="1"/>
        <v>（１３）</v>
      </c>
      <c r="D51" s="179">
        <f t="shared" si="2"/>
        <v>39</v>
      </c>
      <c r="E51" s="189" t="s">
        <v>1416</v>
      </c>
      <c r="F51" s="193" t="s">
        <v>1680</v>
      </c>
      <c r="G51" s="194" t="s">
        <v>1445</v>
      </c>
      <c r="H51" s="194" t="s">
        <v>1446</v>
      </c>
      <c r="I51" s="194" t="s">
        <v>1447</v>
      </c>
      <c r="J51" s="194" t="s">
        <v>1448</v>
      </c>
      <c r="K51" s="191"/>
      <c r="L51" s="191"/>
      <c r="M51" s="191"/>
      <c r="N51" s="191"/>
    </row>
    <row r="52" spans="1:14" ht="30" customHeight="1">
      <c r="A52" s="179">
        <v>40</v>
      </c>
      <c r="B52" s="179" t="str">
        <f t="shared" si="0"/>
        <v/>
      </c>
      <c r="C52" s="179" t="str">
        <f t="shared" si="1"/>
        <v>（１４）</v>
      </c>
      <c r="D52" s="179">
        <f t="shared" si="2"/>
        <v>40</v>
      </c>
      <c r="E52" s="189" t="s">
        <v>1417</v>
      </c>
      <c r="F52" s="193" t="s">
        <v>1756</v>
      </c>
      <c r="G52" s="194" t="s">
        <v>1445</v>
      </c>
      <c r="H52" s="194" t="s">
        <v>1446</v>
      </c>
      <c r="I52" s="194" t="s">
        <v>1447</v>
      </c>
      <c r="J52" s="194" t="s">
        <v>1448</v>
      </c>
      <c r="K52" s="191"/>
      <c r="L52" s="191"/>
      <c r="M52" s="191"/>
      <c r="N52" s="191"/>
    </row>
    <row r="53" spans="1:14" ht="30" customHeight="1">
      <c r="A53" s="179">
        <v>41</v>
      </c>
      <c r="B53" s="179" t="str">
        <f t="shared" si="0"/>
        <v/>
      </c>
      <c r="C53" s="179" t="str">
        <f t="shared" si="1"/>
        <v>（１５）</v>
      </c>
      <c r="D53" s="179">
        <f t="shared" si="2"/>
        <v>41</v>
      </c>
      <c r="E53" s="189" t="s">
        <v>1677</v>
      </c>
      <c r="F53" s="193" t="s">
        <v>1452</v>
      </c>
      <c r="G53" s="194" t="s">
        <v>1453</v>
      </c>
      <c r="H53" s="194" t="s">
        <v>1454</v>
      </c>
      <c r="I53" s="194" t="s">
        <v>1455</v>
      </c>
      <c r="J53" s="194" t="s">
        <v>1456</v>
      </c>
      <c r="K53" s="202" t="s">
        <v>1457</v>
      </c>
      <c r="L53" s="202" t="s">
        <v>1458</v>
      </c>
      <c r="M53" s="202" t="s">
        <v>1459</v>
      </c>
      <c r="N53" s="191"/>
    </row>
    <row r="54" spans="1:14" ht="30" customHeight="1">
      <c r="A54" s="179">
        <v>42</v>
      </c>
      <c r="B54" s="179" t="str">
        <f t="shared" si="0"/>
        <v/>
      </c>
      <c r="C54" s="179" t="str">
        <f t="shared" si="1"/>
        <v>（１６）</v>
      </c>
      <c r="D54" s="179">
        <f t="shared" si="2"/>
        <v>42</v>
      </c>
      <c r="E54" s="189" t="s">
        <v>1678</v>
      </c>
      <c r="F54" s="193" t="s">
        <v>1181</v>
      </c>
      <c r="G54" s="194" t="s">
        <v>1462</v>
      </c>
      <c r="H54" s="194" t="s">
        <v>1463</v>
      </c>
      <c r="I54" s="194" t="s">
        <v>1464</v>
      </c>
      <c r="J54" s="202" t="s">
        <v>1465</v>
      </c>
      <c r="K54" s="191"/>
      <c r="L54" s="191"/>
      <c r="M54" s="191"/>
      <c r="N54" s="191"/>
    </row>
    <row r="55" spans="1:14" ht="30" customHeight="1">
      <c r="A55" s="179">
        <v>43</v>
      </c>
      <c r="B55" s="179" t="str">
        <f t="shared" si="0"/>
        <v/>
      </c>
      <c r="C55" s="179" t="str">
        <f t="shared" si="1"/>
        <v>（１７）</v>
      </c>
      <c r="D55" s="179">
        <f t="shared" si="2"/>
        <v>43</v>
      </c>
      <c r="E55" s="189" t="s">
        <v>1420</v>
      </c>
      <c r="F55" s="193" t="s">
        <v>1467</v>
      </c>
      <c r="G55" s="194" t="s">
        <v>1468</v>
      </c>
      <c r="H55" s="194" t="s">
        <v>1469</v>
      </c>
      <c r="I55" s="194" t="s">
        <v>1470</v>
      </c>
      <c r="J55" s="191"/>
      <c r="K55" s="191"/>
      <c r="L55" s="191"/>
      <c r="M55" s="191"/>
      <c r="N55" s="191"/>
    </row>
    <row r="56" spans="1:14" ht="30" customHeight="1">
      <c r="A56" s="179">
        <v>44</v>
      </c>
      <c r="B56" s="179" t="str">
        <f t="shared" si="0"/>
        <v/>
      </c>
      <c r="C56" s="179" t="str">
        <f t="shared" si="1"/>
        <v>（１８）</v>
      </c>
      <c r="D56" s="179">
        <f t="shared" si="2"/>
        <v>44</v>
      </c>
      <c r="E56" s="189" t="s">
        <v>1421</v>
      </c>
      <c r="F56" s="193" t="s">
        <v>1183</v>
      </c>
      <c r="G56" s="194" t="s">
        <v>1468</v>
      </c>
      <c r="H56" s="194" t="s">
        <v>1469</v>
      </c>
      <c r="I56" s="194" t="s">
        <v>1470</v>
      </c>
      <c r="J56" s="191"/>
      <c r="K56" s="191"/>
      <c r="L56" s="191"/>
      <c r="M56" s="191"/>
      <c r="N56" s="191"/>
    </row>
    <row r="57" spans="1:14" ht="30" customHeight="1">
      <c r="B57" s="179" t="str">
        <f t="shared" si="0"/>
        <v/>
      </c>
      <c r="C57" s="179" t="str">
        <f t="shared" si="1"/>
        <v/>
      </c>
      <c r="D57" s="179" t="str">
        <f t="shared" si="2"/>
        <v/>
      </c>
      <c r="E57" s="246" t="s">
        <v>1757</v>
      </c>
      <c r="F57" s="247"/>
      <c r="G57" s="247"/>
      <c r="H57" s="247"/>
      <c r="I57" s="247"/>
      <c r="J57" s="247"/>
      <c r="K57" s="247"/>
      <c r="L57" s="247"/>
      <c r="M57" s="247"/>
      <c r="N57" s="248"/>
    </row>
    <row r="58" spans="1:14" ht="30" customHeight="1">
      <c r="A58" s="179">
        <v>45</v>
      </c>
      <c r="B58" s="179" t="str">
        <f t="shared" si="0"/>
        <v/>
      </c>
      <c r="C58" s="179" t="str">
        <f t="shared" si="1"/>
        <v>（１９）</v>
      </c>
      <c r="D58" s="179">
        <f t="shared" si="2"/>
        <v>45</v>
      </c>
      <c r="E58" s="189" t="s">
        <v>1758</v>
      </c>
      <c r="F58" s="193" t="s">
        <v>1475</v>
      </c>
      <c r="G58" s="194" t="s">
        <v>1476</v>
      </c>
      <c r="H58" s="194" t="s">
        <v>1477</v>
      </c>
      <c r="I58" s="194" t="s">
        <v>1478</v>
      </c>
      <c r="J58" s="194" t="s">
        <v>1479</v>
      </c>
      <c r="K58" s="191"/>
      <c r="L58" s="191"/>
      <c r="M58" s="191"/>
      <c r="N58" s="191"/>
    </row>
    <row r="59" spans="1:14" ht="30" customHeight="1">
      <c r="A59" s="179">
        <v>46</v>
      </c>
      <c r="B59" s="179" t="str">
        <f t="shared" si="0"/>
        <v/>
      </c>
      <c r="C59" s="179" t="str">
        <f t="shared" si="1"/>
        <v>（２０）</v>
      </c>
      <c r="D59" s="179">
        <f t="shared" si="2"/>
        <v>46</v>
      </c>
      <c r="E59" s="189" t="s">
        <v>1423</v>
      </c>
      <c r="F59" s="193" t="s">
        <v>1684</v>
      </c>
      <c r="G59" s="194" t="s">
        <v>1476</v>
      </c>
      <c r="H59" s="194" t="s">
        <v>1477</v>
      </c>
      <c r="I59" s="194" t="s">
        <v>1478</v>
      </c>
      <c r="J59" s="194" t="s">
        <v>1479</v>
      </c>
      <c r="K59" s="191"/>
      <c r="L59" s="191"/>
      <c r="M59" s="191"/>
      <c r="N59" s="191"/>
    </row>
    <row r="60" spans="1:14" ht="30" customHeight="1">
      <c r="A60" s="179">
        <v>47</v>
      </c>
      <c r="B60" s="179" t="str">
        <f t="shared" si="0"/>
        <v/>
      </c>
      <c r="C60" s="179" t="str">
        <f t="shared" si="1"/>
        <v>（２１）</v>
      </c>
      <c r="D60" s="179">
        <f t="shared" si="2"/>
        <v>47</v>
      </c>
      <c r="E60" s="189" t="s">
        <v>1424</v>
      </c>
      <c r="F60" s="193" t="s">
        <v>1483</v>
      </c>
      <c r="G60" s="194" t="s">
        <v>1476</v>
      </c>
      <c r="H60" s="194" t="s">
        <v>1477</v>
      </c>
      <c r="I60" s="194" t="s">
        <v>1478</v>
      </c>
      <c r="J60" s="194" t="s">
        <v>1479</v>
      </c>
      <c r="K60" s="191"/>
      <c r="L60" s="191"/>
      <c r="M60" s="191"/>
      <c r="N60" s="191"/>
    </row>
    <row r="61" spans="1:14" ht="30" customHeight="1">
      <c r="A61" s="179">
        <v>48</v>
      </c>
      <c r="B61" s="179" t="str">
        <f t="shared" si="0"/>
        <v/>
      </c>
      <c r="C61" s="179" t="str">
        <f t="shared" si="1"/>
        <v>（２２）</v>
      </c>
      <c r="D61" s="179">
        <f t="shared" si="2"/>
        <v>48</v>
      </c>
      <c r="E61" s="189" t="s">
        <v>1682</v>
      </c>
      <c r="F61" s="193" t="s">
        <v>1485</v>
      </c>
      <c r="G61" s="194" t="s">
        <v>1476</v>
      </c>
      <c r="H61" s="194" t="s">
        <v>1477</v>
      </c>
      <c r="I61" s="194" t="s">
        <v>1478</v>
      </c>
      <c r="J61" s="194" t="s">
        <v>1479</v>
      </c>
      <c r="K61" s="191"/>
      <c r="L61" s="191"/>
      <c r="M61" s="191"/>
      <c r="N61" s="191"/>
    </row>
    <row r="62" spans="1:14" ht="30" customHeight="1">
      <c r="A62" s="179">
        <v>49</v>
      </c>
      <c r="B62" s="179" t="str">
        <f t="shared" si="0"/>
        <v/>
      </c>
      <c r="C62" s="179" t="str">
        <f t="shared" si="1"/>
        <v>（２３）</v>
      </c>
      <c r="D62" s="179">
        <f t="shared" si="2"/>
        <v>49</v>
      </c>
      <c r="E62" s="189" t="s">
        <v>1759</v>
      </c>
      <c r="F62" s="193" t="s">
        <v>1685</v>
      </c>
      <c r="G62" s="194" t="s">
        <v>1476</v>
      </c>
      <c r="H62" s="194" t="s">
        <v>1477</v>
      </c>
      <c r="I62" s="194" t="s">
        <v>1478</v>
      </c>
      <c r="J62" s="194" t="s">
        <v>1479</v>
      </c>
      <c r="K62" s="191"/>
      <c r="L62" s="191"/>
      <c r="M62" s="191"/>
      <c r="N62" s="191"/>
    </row>
    <row r="63" spans="1:14" ht="30" customHeight="1">
      <c r="A63" s="179">
        <v>50</v>
      </c>
      <c r="B63" s="179" t="str">
        <f t="shared" si="0"/>
        <v/>
      </c>
      <c r="C63" s="179" t="str">
        <f t="shared" si="1"/>
        <v>（２４）</v>
      </c>
      <c r="D63" s="179">
        <f t="shared" si="2"/>
        <v>50</v>
      </c>
      <c r="E63" s="189" t="s">
        <v>1427</v>
      </c>
      <c r="F63" s="193" t="s">
        <v>1244</v>
      </c>
      <c r="G63" s="194" t="s">
        <v>1476</v>
      </c>
      <c r="H63" s="194" t="s">
        <v>1477</v>
      </c>
      <c r="I63" s="194" t="s">
        <v>1478</v>
      </c>
      <c r="J63" s="194" t="s">
        <v>1479</v>
      </c>
      <c r="K63" s="191"/>
      <c r="L63" s="191"/>
      <c r="M63" s="191"/>
      <c r="N63" s="191"/>
    </row>
    <row r="64" spans="1:14" ht="30" customHeight="1">
      <c r="A64" s="179">
        <v>51</v>
      </c>
      <c r="B64" s="179" t="str">
        <f t="shared" si="0"/>
        <v/>
      </c>
      <c r="C64" s="179" t="str">
        <f t="shared" si="1"/>
        <v>（２５）</v>
      </c>
      <c r="D64" s="179">
        <f t="shared" si="2"/>
        <v>51</v>
      </c>
      <c r="E64" s="189" t="s">
        <v>1428</v>
      </c>
      <c r="F64" s="193" t="s">
        <v>1687</v>
      </c>
      <c r="G64" s="194" t="s">
        <v>1476</v>
      </c>
      <c r="H64" s="194" t="s">
        <v>1477</v>
      </c>
      <c r="I64" s="194" t="s">
        <v>1478</v>
      </c>
      <c r="J64" s="194" t="s">
        <v>1479</v>
      </c>
      <c r="K64" s="191"/>
      <c r="L64" s="191"/>
      <c r="M64" s="191"/>
      <c r="N64" s="191"/>
    </row>
    <row r="65" spans="1:14" ht="30" customHeight="1">
      <c r="A65" s="179">
        <v>52</v>
      </c>
      <c r="B65" s="179" t="str">
        <f t="shared" si="0"/>
        <v/>
      </c>
      <c r="C65" s="179" t="str">
        <f t="shared" si="1"/>
        <v>（２６）</v>
      </c>
      <c r="D65" s="179">
        <f t="shared" si="2"/>
        <v>52</v>
      </c>
      <c r="E65" s="189" t="s">
        <v>1429</v>
      </c>
      <c r="F65" s="193" t="s">
        <v>1493</v>
      </c>
      <c r="G65" s="194" t="s">
        <v>1476</v>
      </c>
      <c r="H65" s="194" t="s">
        <v>1477</v>
      </c>
      <c r="I65" s="194" t="s">
        <v>1478</v>
      </c>
      <c r="J65" s="194" t="s">
        <v>1479</v>
      </c>
      <c r="K65" s="191"/>
      <c r="L65" s="191"/>
      <c r="M65" s="191"/>
      <c r="N65" s="191"/>
    </row>
    <row r="66" spans="1:14" ht="30" customHeight="1">
      <c r="A66" s="179">
        <v>53</v>
      </c>
      <c r="B66" s="179" t="str">
        <f t="shared" si="0"/>
        <v/>
      </c>
      <c r="C66" s="179" t="str">
        <f t="shared" si="1"/>
        <v>（２７）</v>
      </c>
      <c r="D66" s="179">
        <f t="shared" si="2"/>
        <v>53</v>
      </c>
      <c r="E66" s="189" t="s">
        <v>1430</v>
      </c>
      <c r="F66" s="193" t="s">
        <v>1760</v>
      </c>
      <c r="G66" s="194" t="s">
        <v>1476</v>
      </c>
      <c r="H66" s="194" t="s">
        <v>1477</v>
      </c>
      <c r="I66" s="194" t="s">
        <v>1478</v>
      </c>
      <c r="J66" s="194" t="s">
        <v>1479</v>
      </c>
      <c r="K66" s="191"/>
      <c r="L66" s="191"/>
      <c r="M66" s="191"/>
      <c r="N66" s="191"/>
    </row>
    <row r="67" spans="1:14" ht="30" customHeight="1">
      <c r="A67" s="179">
        <v>54</v>
      </c>
      <c r="B67" s="179" t="str">
        <f t="shared" si="0"/>
        <v/>
      </c>
      <c r="C67" s="179" t="str">
        <f t="shared" si="1"/>
        <v>（２８）</v>
      </c>
      <c r="D67" s="179">
        <f t="shared" si="2"/>
        <v>54</v>
      </c>
      <c r="E67" s="189" t="s">
        <v>1686</v>
      </c>
      <c r="F67" s="193" t="s">
        <v>1248</v>
      </c>
      <c r="G67" s="194" t="s">
        <v>1476</v>
      </c>
      <c r="H67" s="194" t="s">
        <v>1477</v>
      </c>
      <c r="I67" s="194" t="s">
        <v>1478</v>
      </c>
      <c r="J67" s="194" t="s">
        <v>1479</v>
      </c>
      <c r="K67" s="191"/>
      <c r="L67" s="191"/>
      <c r="M67" s="191"/>
      <c r="N67" s="191"/>
    </row>
    <row r="68" spans="1:14" ht="30" customHeight="1">
      <c r="A68" s="179">
        <v>55</v>
      </c>
      <c r="B68" s="179" t="str">
        <f t="shared" si="0"/>
        <v/>
      </c>
      <c r="C68" s="179" t="str">
        <f t="shared" si="1"/>
        <v>（２９）</v>
      </c>
      <c r="D68" s="179">
        <f t="shared" si="2"/>
        <v>55</v>
      </c>
      <c r="E68" s="189" t="s">
        <v>1437</v>
      </c>
      <c r="F68" s="193" t="s">
        <v>1761</v>
      </c>
      <c r="G68" s="194" t="s">
        <v>1476</v>
      </c>
      <c r="H68" s="194" t="s">
        <v>1477</v>
      </c>
      <c r="I68" s="194" t="s">
        <v>1478</v>
      </c>
      <c r="J68" s="194" t="s">
        <v>1479</v>
      </c>
      <c r="K68" s="191"/>
      <c r="L68" s="191"/>
      <c r="M68" s="191"/>
      <c r="N68" s="191"/>
    </row>
    <row r="69" spans="1:14" ht="30" customHeight="1">
      <c r="A69" s="179">
        <v>56</v>
      </c>
      <c r="B69" s="179" t="str">
        <f t="shared" si="0"/>
        <v/>
      </c>
      <c r="C69" s="179" t="str">
        <f t="shared" si="1"/>
        <v>（３０）</v>
      </c>
      <c r="D69" s="179">
        <f t="shared" si="2"/>
        <v>56</v>
      </c>
      <c r="E69" s="189" t="s">
        <v>1443</v>
      </c>
      <c r="F69" s="193" t="s">
        <v>1690</v>
      </c>
      <c r="G69" s="194" t="s">
        <v>1476</v>
      </c>
      <c r="H69" s="194" t="s">
        <v>1477</v>
      </c>
      <c r="I69" s="194" t="s">
        <v>1478</v>
      </c>
      <c r="J69" s="194" t="s">
        <v>1479</v>
      </c>
      <c r="K69" s="191"/>
      <c r="L69" s="191"/>
      <c r="M69" s="191"/>
      <c r="N69" s="191"/>
    </row>
    <row r="70" spans="1:14" ht="30" customHeight="1">
      <c r="B70" s="179" t="str">
        <f t="shared" si="0"/>
        <v/>
      </c>
      <c r="C70" s="179" t="str">
        <f t="shared" si="1"/>
        <v/>
      </c>
      <c r="D70" s="179" t="str">
        <f t="shared" si="2"/>
        <v/>
      </c>
      <c r="E70" s="246" t="s">
        <v>1762</v>
      </c>
      <c r="F70" s="244"/>
      <c r="G70" s="244"/>
      <c r="H70" s="244"/>
      <c r="I70" s="244"/>
      <c r="J70" s="244"/>
      <c r="K70" s="244"/>
      <c r="L70" s="244"/>
      <c r="M70" s="244"/>
      <c r="N70" s="245"/>
    </row>
    <row r="71" spans="1:14" ht="30" customHeight="1">
      <c r="A71" s="179">
        <v>57</v>
      </c>
      <c r="B71" s="179" t="str">
        <f t="shared" si="0"/>
        <v/>
      </c>
      <c r="C71" s="179" t="str">
        <f t="shared" si="1"/>
        <v>（３１）</v>
      </c>
      <c r="D71" s="179">
        <f t="shared" si="2"/>
        <v>57</v>
      </c>
      <c r="E71" s="189" t="s">
        <v>1763</v>
      </c>
      <c r="F71" s="193" t="s">
        <v>1202</v>
      </c>
      <c r="G71" s="194" t="s">
        <v>1504</v>
      </c>
      <c r="H71" s="194" t="s">
        <v>1505</v>
      </c>
      <c r="I71" s="194" t="s">
        <v>1506</v>
      </c>
      <c r="J71" s="194" t="s">
        <v>1507</v>
      </c>
      <c r="K71" s="191"/>
      <c r="L71" s="191"/>
      <c r="M71" s="191"/>
      <c r="N71" s="191"/>
    </row>
    <row r="72" spans="1:14" ht="30" customHeight="1">
      <c r="A72" s="179">
        <v>58</v>
      </c>
      <c r="B72" s="179" t="str">
        <f t="shared" ref="B72:B103" si="3">IF(A72&lt;&gt;"",B71,IF(ISERROR(FIND("　",E72)),E72,""))</f>
        <v/>
      </c>
      <c r="C72" s="179" t="str">
        <f t="shared" ref="C72:C103" si="4">IF(A72&lt;&gt;"", B72&amp;E72, "")</f>
        <v>（３２）</v>
      </c>
      <c r="D72" s="179">
        <f t="shared" ref="D72:D103" si="5">IF(A72=0,"",A72)</f>
        <v>58</v>
      </c>
      <c r="E72" s="189" t="s">
        <v>1451</v>
      </c>
      <c r="F72" s="193" t="s">
        <v>1509</v>
      </c>
      <c r="G72" s="194" t="s">
        <v>1510</v>
      </c>
      <c r="H72" s="194" t="s">
        <v>1511</v>
      </c>
      <c r="I72" s="194" t="s">
        <v>1512</v>
      </c>
      <c r="J72" s="194" t="s">
        <v>1513</v>
      </c>
      <c r="K72" s="191"/>
      <c r="L72" s="191"/>
      <c r="M72" s="191"/>
      <c r="N72" s="191"/>
    </row>
    <row r="73" spans="1:14" ht="30" customHeight="1">
      <c r="A73" s="179">
        <v>59</v>
      </c>
      <c r="B73" s="179" t="str">
        <f t="shared" si="3"/>
        <v/>
      </c>
      <c r="C73" s="179" t="str">
        <f t="shared" si="4"/>
        <v>（３３）</v>
      </c>
      <c r="D73" s="179">
        <f t="shared" si="5"/>
        <v>59</v>
      </c>
      <c r="E73" s="189" t="s">
        <v>1460</v>
      </c>
      <c r="F73" s="193" t="s">
        <v>1694</v>
      </c>
      <c r="G73" s="194" t="s">
        <v>1433</v>
      </c>
      <c r="H73" s="194" t="s">
        <v>1434</v>
      </c>
      <c r="I73" s="194" t="s">
        <v>1435</v>
      </c>
      <c r="J73" s="194" t="s">
        <v>1436</v>
      </c>
      <c r="K73" s="191"/>
      <c r="L73" s="191"/>
      <c r="M73" s="191"/>
      <c r="N73" s="191"/>
    </row>
    <row r="74" spans="1:14" ht="30" customHeight="1">
      <c r="A74" s="179">
        <v>60</v>
      </c>
      <c r="B74" s="179" t="str">
        <f t="shared" si="3"/>
        <v/>
      </c>
      <c r="C74" s="179" t="str">
        <f t="shared" si="4"/>
        <v>（３４）</v>
      </c>
      <c r="D74" s="179">
        <f t="shared" si="5"/>
        <v>60</v>
      </c>
      <c r="E74" s="189" t="s">
        <v>1466</v>
      </c>
      <c r="F74" s="203" t="s">
        <v>1206</v>
      </c>
      <c r="G74" s="194" t="s">
        <v>1695</v>
      </c>
      <c r="H74" s="194" t="s">
        <v>1696</v>
      </c>
      <c r="I74" s="194" t="s">
        <v>1697</v>
      </c>
      <c r="J74" s="194" t="s">
        <v>1698</v>
      </c>
      <c r="K74" s="191"/>
      <c r="L74" s="191"/>
      <c r="M74" s="191"/>
      <c r="N74" s="191"/>
    </row>
    <row r="75" spans="1:14" ht="30" customHeight="1">
      <c r="A75" s="179">
        <v>61</v>
      </c>
      <c r="B75" s="179" t="str">
        <f t="shared" si="3"/>
        <v/>
      </c>
      <c r="C75" s="179" t="str">
        <f t="shared" si="4"/>
        <v>（３５）</v>
      </c>
      <c r="D75" s="179">
        <f t="shared" si="5"/>
        <v>61</v>
      </c>
      <c r="E75" s="189" t="s">
        <v>1471</v>
      </c>
      <c r="F75" s="193" t="s">
        <v>1699</v>
      </c>
      <c r="G75" s="194" t="s">
        <v>1524</v>
      </c>
      <c r="H75" s="194" t="s">
        <v>1525</v>
      </c>
      <c r="I75" s="194" t="s">
        <v>1526</v>
      </c>
      <c r="J75" s="194" t="s">
        <v>1527</v>
      </c>
      <c r="K75" s="191"/>
      <c r="L75" s="191"/>
      <c r="M75" s="191"/>
      <c r="N75" s="191"/>
    </row>
    <row r="76" spans="1:14" ht="30" customHeight="1">
      <c r="A76" s="179">
        <v>62</v>
      </c>
      <c r="B76" s="179" t="str">
        <f t="shared" si="3"/>
        <v/>
      </c>
      <c r="C76" s="179" t="str">
        <f t="shared" si="4"/>
        <v>（３６）</v>
      </c>
      <c r="D76" s="179">
        <f t="shared" si="5"/>
        <v>62</v>
      </c>
      <c r="E76" s="189" t="s">
        <v>1693</v>
      </c>
      <c r="F76" s="193" t="s">
        <v>1204</v>
      </c>
      <c r="G76" s="194" t="s">
        <v>1695</v>
      </c>
      <c r="H76" s="194" t="s">
        <v>1696</v>
      </c>
      <c r="I76" s="194" t="s">
        <v>1697</v>
      </c>
      <c r="J76" s="194" t="s">
        <v>1698</v>
      </c>
      <c r="K76" s="191"/>
      <c r="L76" s="191"/>
      <c r="M76" s="191"/>
      <c r="N76" s="191"/>
    </row>
    <row r="77" spans="1:14" ht="30" customHeight="1">
      <c r="A77" s="179">
        <v>63</v>
      </c>
      <c r="B77" s="179" t="str">
        <f t="shared" si="3"/>
        <v/>
      </c>
      <c r="C77" s="179" t="str">
        <f t="shared" si="4"/>
        <v>（３７）</v>
      </c>
      <c r="D77" s="179">
        <f t="shared" si="5"/>
        <v>63</v>
      </c>
      <c r="E77" s="189" t="s">
        <v>1480</v>
      </c>
      <c r="F77" s="193" t="s">
        <v>1764</v>
      </c>
      <c r="G77" s="194" t="s">
        <v>1533</v>
      </c>
      <c r="H77" s="194" t="s">
        <v>1534</v>
      </c>
      <c r="I77" s="194" t="s">
        <v>1535</v>
      </c>
      <c r="J77" s="194" t="s">
        <v>1536</v>
      </c>
      <c r="K77" s="191"/>
      <c r="L77" s="191"/>
      <c r="M77" s="191"/>
      <c r="N77" s="191"/>
    </row>
    <row r="78" spans="1:14" ht="30" customHeight="1">
      <c r="B78" s="179" t="str">
        <f t="shared" si="3"/>
        <v/>
      </c>
      <c r="C78" s="179" t="str">
        <f t="shared" si="4"/>
        <v/>
      </c>
      <c r="D78" s="179" t="str">
        <f t="shared" si="5"/>
        <v/>
      </c>
      <c r="E78" s="246" t="s">
        <v>1765</v>
      </c>
      <c r="F78" s="244"/>
      <c r="G78" s="244"/>
      <c r="H78" s="244"/>
      <c r="I78" s="244"/>
      <c r="J78" s="244"/>
      <c r="K78" s="244"/>
      <c r="L78" s="244"/>
      <c r="M78" s="244"/>
      <c r="N78" s="245"/>
    </row>
    <row r="79" spans="1:14" ht="30" customHeight="1">
      <c r="A79" s="179">
        <v>64</v>
      </c>
      <c r="B79" s="179" t="str">
        <f t="shared" si="3"/>
        <v/>
      </c>
      <c r="C79" s="179" t="str">
        <f t="shared" si="4"/>
        <v>（３８）</v>
      </c>
      <c r="D79" s="179">
        <f t="shared" si="5"/>
        <v>64</v>
      </c>
      <c r="E79" s="189" t="s">
        <v>1766</v>
      </c>
      <c r="F79" s="193" t="s">
        <v>1210</v>
      </c>
      <c r="G79" s="194" t="s">
        <v>1540</v>
      </c>
      <c r="H79" s="194" t="s">
        <v>1541</v>
      </c>
      <c r="I79" s="194" t="s">
        <v>1542</v>
      </c>
      <c r="J79" s="194" t="s">
        <v>1767</v>
      </c>
      <c r="K79" s="191"/>
      <c r="L79" s="191"/>
      <c r="M79" s="191"/>
      <c r="N79" s="191"/>
    </row>
    <row r="80" spans="1:14" ht="30" customHeight="1">
      <c r="A80" s="179">
        <v>65</v>
      </c>
      <c r="B80" s="179" t="str">
        <f t="shared" si="3"/>
        <v/>
      </c>
      <c r="C80" s="179" t="str">
        <f t="shared" si="4"/>
        <v>（３９）</v>
      </c>
      <c r="D80" s="179">
        <f t="shared" si="5"/>
        <v>65</v>
      </c>
      <c r="E80" s="189" t="s">
        <v>1484</v>
      </c>
      <c r="F80" s="193" t="s">
        <v>1768</v>
      </c>
      <c r="G80" s="194" t="s">
        <v>1540</v>
      </c>
      <c r="H80" s="194" t="s">
        <v>1541</v>
      </c>
      <c r="I80" s="194" t="s">
        <v>1542</v>
      </c>
      <c r="J80" s="194" t="s">
        <v>1767</v>
      </c>
      <c r="K80" s="191"/>
      <c r="L80" s="191"/>
      <c r="M80" s="191"/>
      <c r="N80" s="191"/>
    </row>
    <row r="81" spans="1:15" ht="31.5" customHeight="1">
      <c r="A81" s="179">
        <v>66</v>
      </c>
      <c r="B81" s="179" t="str">
        <f t="shared" si="3"/>
        <v/>
      </c>
      <c r="C81" s="179" t="str">
        <f t="shared" si="4"/>
        <v>（４０）</v>
      </c>
      <c r="D81" s="179">
        <f t="shared" si="5"/>
        <v>66</v>
      </c>
      <c r="E81" s="189" t="s">
        <v>1486</v>
      </c>
      <c r="F81" s="193" t="s">
        <v>1212</v>
      </c>
      <c r="G81" s="194" t="s">
        <v>1540</v>
      </c>
      <c r="H81" s="194" t="s">
        <v>1541</v>
      </c>
      <c r="I81" s="194" t="s">
        <v>1542</v>
      </c>
      <c r="J81" s="194" t="s">
        <v>1767</v>
      </c>
      <c r="K81" s="191"/>
      <c r="L81" s="191"/>
      <c r="M81" s="191"/>
      <c r="N81" s="191"/>
    </row>
    <row r="82" spans="1:15" ht="22">
      <c r="A82" s="179">
        <v>67</v>
      </c>
      <c r="B82" s="179" t="str">
        <f t="shared" si="3"/>
        <v/>
      </c>
      <c r="C82" s="179" t="str">
        <f t="shared" si="4"/>
        <v>（４１）</v>
      </c>
      <c r="D82" s="179">
        <f t="shared" si="5"/>
        <v>67</v>
      </c>
      <c r="E82" s="189" t="s">
        <v>1488</v>
      </c>
      <c r="F82" s="193" t="s">
        <v>1213</v>
      </c>
      <c r="G82" s="194" t="s">
        <v>1540</v>
      </c>
      <c r="H82" s="194" t="s">
        <v>1541</v>
      </c>
      <c r="I82" s="194" t="s">
        <v>1542</v>
      </c>
      <c r="J82" s="194" t="s">
        <v>1767</v>
      </c>
      <c r="K82" s="191"/>
      <c r="L82" s="191"/>
      <c r="M82" s="191"/>
      <c r="N82" s="191"/>
    </row>
    <row r="83" spans="1:15" ht="30" customHeight="1">
      <c r="A83" s="179">
        <v>68</v>
      </c>
      <c r="B83" s="179" t="str">
        <f t="shared" si="3"/>
        <v/>
      </c>
      <c r="C83" s="179" t="str">
        <f t="shared" si="4"/>
        <v>（４２）</v>
      </c>
      <c r="D83" s="179">
        <f t="shared" si="5"/>
        <v>68</v>
      </c>
      <c r="E83" s="189" t="s">
        <v>1490</v>
      </c>
      <c r="F83" s="193" t="s">
        <v>1214</v>
      </c>
      <c r="G83" s="194" t="s">
        <v>1540</v>
      </c>
      <c r="H83" s="194" t="s">
        <v>1541</v>
      </c>
      <c r="I83" s="194" t="s">
        <v>1542</v>
      </c>
      <c r="J83" s="194" t="s">
        <v>1767</v>
      </c>
      <c r="K83" s="191"/>
      <c r="L83" s="191"/>
      <c r="M83" s="191"/>
      <c r="N83" s="191"/>
    </row>
    <row r="84" spans="1:15" ht="30" customHeight="1">
      <c r="A84" s="179">
        <v>69</v>
      </c>
      <c r="B84" s="179" t="str">
        <f t="shared" si="3"/>
        <v/>
      </c>
      <c r="C84" s="179" t="str">
        <f t="shared" si="4"/>
        <v>（４３）</v>
      </c>
      <c r="D84" s="179">
        <f t="shared" si="5"/>
        <v>69</v>
      </c>
      <c r="E84" s="189" t="s">
        <v>1492</v>
      </c>
      <c r="F84" s="204" t="s">
        <v>1215</v>
      </c>
      <c r="G84" s="194" t="s">
        <v>1540</v>
      </c>
      <c r="H84" s="194" t="s">
        <v>1541</v>
      </c>
      <c r="I84" s="194" t="s">
        <v>1542</v>
      </c>
      <c r="J84" s="194" t="s">
        <v>1767</v>
      </c>
      <c r="K84" s="191"/>
      <c r="L84" s="191"/>
      <c r="M84" s="191"/>
      <c r="N84" s="191"/>
    </row>
    <row r="85" spans="1:15" ht="30" customHeight="1">
      <c r="A85" s="179">
        <v>70</v>
      </c>
      <c r="B85" s="179" t="str">
        <f t="shared" si="3"/>
        <v/>
      </c>
      <c r="C85" s="179" t="str">
        <f t="shared" si="4"/>
        <v>（４４）</v>
      </c>
      <c r="D85" s="179">
        <f t="shared" si="5"/>
        <v>70</v>
      </c>
      <c r="E85" s="189" t="s">
        <v>1494</v>
      </c>
      <c r="F85" s="201" t="s">
        <v>1216</v>
      </c>
      <c r="G85" s="194" t="s">
        <v>1540</v>
      </c>
      <c r="H85" s="194" t="s">
        <v>1541</v>
      </c>
      <c r="I85" s="194" t="s">
        <v>1542</v>
      </c>
      <c r="J85" s="194" t="s">
        <v>1767</v>
      </c>
      <c r="K85" s="191"/>
      <c r="L85" s="191"/>
      <c r="M85" s="191"/>
      <c r="N85" s="191"/>
    </row>
    <row r="86" spans="1:15" ht="34.5" customHeight="1">
      <c r="A86" s="179">
        <v>71</v>
      </c>
      <c r="B86" s="179" t="str">
        <f t="shared" si="3"/>
        <v/>
      </c>
      <c r="C86" s="179" t="str">
        <f t="shared" si="4"/>
        <v>（４５）</v>
      </c>
      <c r="D86" s="179">
        <f t="shared" si="5"/>
        <v>71</v>
      </c>
      <c r="E86" s="189" t="s">
        <v>1496</v>
      </c>
      <c r="F86" s="193" t="s">
        <v>1769</v>
      </c>
      <c r="G86" s="194" t="s">
        <v>1540</v>
      </c>
      <c r="H86" s="194" t="s">
        <v>1541</v>
      </c>
      <c r="I86" s="194" t="s">
        <v>1542</v>
      </c>
      <c r="J86" s="194" t="s">
        <v>1767</v>
      </c>
      <c r="K86" s="191"/>
      <c r="L86" s="191"/>
      <c r="M86" s="191"/>
      <c r="N86" s="191"/>
    </row>
    <row r="87" spans="1:15" ht="30" customHeight="1">
      <c r="B87" s="179" t="str">
        <f t="shared" si="3"/>
        <v/>
      </c>
      <c r="C87" s="179" t="str">
        <f t="shared" si="4"/>
        <v/>
      </c>
      <c r="D87" s="179" t="str">
        <f t="shared" si="5"/>
        <v/>
      </c>
      <c r="E87" s="234" t="s">
        <v>1770</v>
      </c>
      <c r="F87" s="235"/>
      <c r="G87" s="235"/>
      <c r="H87" s="235"/>
      <c r="I87" s="235"/>
      <c r="J87" s="235"/>
      <c r="K87" s="235"/>
      <c r="L87" s="235"/>
      <c r="M87" s="235"/>
      <c r="N87" s="236"/>
    </row>
    <row r="88" spans="1:15" ht="30" customHeight="1">
      <c r="A88" s="179">
        <v>72</v>
      </c>
      <c r="B88" s="179" t="str">
        <f t="shared" si="3"/>
        <v/>
      </c>
      <c r="C88" s="179" t="str">
        <f t="shared" si="4"/>
        <v>（４６）</v>
      </c>
      <c r="D88" s="179">
        <f t="shared" si="5"/>
        <v>72</v>
      </c>
      <c r="E88" s="189" t="s">
        <v>1771</v>
      </c>
      <c r="F88" s="193" t="s">
        <v>1225</v>
      </c>
      <c r="G88" s="194" t="s">
        <v>1439</v>
      </c>
      <c r="H88" s="194" t="s">
        <v>1440</v>
      </c>
      <c r="I88" s="194" t="s">
        <v>1585</v>
      </c>
      <c r="J88" s="194" t="s">
        <v>1586</v>
      </c>
      <c r="K88" s="191"/>
      <c r="L88" s="191"/>
      <c r="M88" s="191"/>
      <c r="N88" s="191"/>
    </row>
    <row r="89" spans="1:15" ht="30" customHeight="1">
      <c r="A89" s="179">
        <v>73</v>
      </c>
      <c r="B89" s="179" t="str">
        <f t="shared" si="3"/>
        <v/>
      </c>
      <c r="C89" s="179" t="str">
        <f t="shared" si="4"/>
        <v>（４７）</v>
      </c>
      <c r="D89" s="179">
        <f t="shared" si="5"/>
        <v>73</v>
      </c>
      <c r="E89" s="189" t="s">
        <v>1500</v>
      </c>
      <c r="F89" s="193" t="s">
        <v>1226</v>
      </c>
      <c r="G89" s="194" t="s">
        <v>1439</v>
      </c>
      <c r="H89" s="194" t="s">
        <v>1440</v>
      </c>
      <c r="I89" s="194" t="s">
        <v>1585</v>
      </c>
      <c r="J89" s="194" t="s">
        <v>1586</v>
      </c>
      <c r="K89" s="191"/>
      <c r="L89" s="191"/>
      <c r="M89" s="191"/>
      <c r="N89" s="191"/>
    </row>
    <row r="90" spans="1:15" ht="47.25" customHeight="1">
      <c r="A90" s="179">
        <v>74</v>
      </c>
      <c r="B90" s="179" t="str">
        <f t="shared" si="3"/>
        <v/>
      </c>
      <c r="C90" s="179" t="str">
        <f t="shared" si="4"/>
        <v>（４８）</v>
      </c>
      <c r="D90" s="179">
        <f t="shared" si="5"/>
        <v>74</v>
      </c>
      <c r="E90" s="189" t="s">
        <v>1707</v>
      </c>
      <c r="F90" s="193" t="s">
        <v>1772</v>
      </c>
      <c r="G90" s="194" t="s">
        <v>1715</v>
      </c>
      <c r="H90" s="194" t="s">
        <v>1716</v>
      </c>
      <c r="I90" s="194" t="s">
        <v>1717</v>
      </c>
      <c r="J90" s="194" t="s">
        <v>1718</v>
      </c>
      <c r="K90" s="194" t="s">
        <v>1595</v>
      </c>
      <c r="L90" s="194" t="s">
        <v>1596</v>
      </c>
      <c r="M90" s="191"/>
      <c r="N90" s="191"/>
    </row>
    <row r="91" spans="1:15" ht="47.25" customHeight="1">
      <c r="A91" s="179">
        <v>75</v>
      </c>
      <c r="B91" s="179" t="str">
        <f t="shared" si="3"/>
        <v/>
      </c>
      <c r="C91" s="179" t="str">
        <f t="shared" si="4"/>
        <v>（４９）</v>
      </c>
      <c r="D91" s="179">
        <f t="shared" si="5"/>
        <v>75</v>
      </c>
      <c r="E91" s="189" t="s">
        <v>1709</v>
      </c>
      <c r="F91" s="193" t="s">
        <v>1773</v>
      </c>
      <c r="G91" s="194" t="s">
        <v>1720</v>
      </c>
      <c r="H91" s="194" t="s">
        <v>1721</v>
      </c>
      <c r="I91" s="194" t="s">
        <v>1716</v>
      </c>
      <c r="J91" s="194" t="s">
        <v>1717</v>
      </c>
      <c r="K91" s="194" t="s">
        <v>1601</v>
      </c>
      <c r="L91" s="194" t="s">
        <v>1596</v>
      </c>
      <c r="M91" s="191"/>
      <c r="N91" s="191"/>
    </row>
    <row r="92" spans="1:15" ht="34.5" customHeight="1">
      <c r="A92" s="179">
        <v>76</v>
      </c>
      <c r="B92" s="179" t="str">
        <f t="shared" si="3"/>
        <v/>
      </c>
      <c r="C92" s="179" t="str">
        <f t="shared" si="4"/>
        <v>（５０）</v>
      </c>
      <c r="D92" s="179">
        <f t="shared" si="5"/>
        <v>76</v>
      </c>
      <c r="E92" s="189" t="s">
        <v>1514</v>
      </c>
      <c r="F92" s="193" t="s">
        <v>1774</v>
      </c>
      <c r="G92" s="194" t="s">
        <v>1723</v>
      </c>
      <c r="H92" s="194" t="s">
        <v>1724</v>
      </c>
      <c r="I92" s="194" t="s">
        <v>1725</v>
      </c>
      <c r="J92" s="194" t="s">
        <v>1726</v>
      </c>
      <c r="K92" s="194" t="s">
        <v>1727</v>
      </c>
      <c r="L92" s="194" t="s">
        <v>1728</v>
      </c>
      <c r="M92" s="194" t="s">
        <v>1610</v>
      </c>
      <c r="N92" s="194" t="s">
        <v>1469</v>
      </c>
    </row>
    <row r="93" spans="1:15" ht="34.5" customHeight="1">
      <c r="A93" s="179">
        <v>77</v>
      </c>
      <c r="B93" s="179" t="str">
        <f t="shared" si="3"/>
        <v/>
      </c>
      <c r="C93" s="179" t="str">
        <f t="shared" si="4"/>
        <v>（５１）</v>
      </c>
      <c r="D93" s="179">
        <f t="shared" si="5"/>
        <v>77</v>
      </c>
      <c r="E93" s="189" t="s">
        <v>1516</v>
      </c>
      <c r="F93" s="193" t="s">
        <v>1775</v>
      </c>
      <c r="G93" s="194" t="s">
        <v>1613</v>
      </c>
      <c r="H93" s="194" t="s">
        <v>1614</v>
      </c>
      <c r="I93" s="194" t="s">
        <v>1615</v>
      </c>
      <c r="J93" s="194" t="s">
        <v>1616</v>
      </c>
      <c r="K93" s="194" t="s">
        <v>1730</v>
      </c>
      <c r="L93" s="191"/>
      <c r="M93" s="191"/>
      <c r="N93" s="191"/>
      <c r="O93" s="179" t="s">
        <v>1624</v>
      </c>
    </row>
    <row r="94" spans="1:15" ht="34.5" customHeight="1">
      <c r="A94" s="179">
        <v>78</v>
      </c>
      <c r="B94" s="179" t="str">
        <f t="shared" si="3"/>
        <v/>
      </c>
      <c r="C94" s="179" t="str">
        <f t="shared" si="4"/>
        <v>（５２）</v>
      </c>
      <c r="D94" s="179">
        <f t="shared" si="5"/>
        <v>78</v>
      </c>
      <c r="E94" s="189" t="s">
        <v>1522</v>
      </c>
      <c r="F94" s="193" t="s">
        <v>1231</v>
      </c>
      <c r="G94" s="194" t="s">
        <v>1619</v>
      </c>
      <c r="H94" s="194" t="s">
        <v>1620</v>
      </c>
      <c r="I94" s="194" t="s">
        <v>1621</v>
      </c>
      <c r="J94" s="194" t="s">
        <v>1622</v>
      </c>
      <c r="K94" s="194" t="s">
        <v>1623</v>
      </c>
      <c r="L94" s="191"/>
      <c r="M94" s="191"/>
      <c r="N94" s="191"/>
    </row>
    <row r="95" spans="1:15" ht="46.5" customHeight="1">
      <c r="A95" s="179">
        <v>79</v>
      </c>
      <c r="B95" s="179" t="str">
        <f t="shared" si="3"/>
        <v/>
      </c>
      <c r="C95" s="179" t="str">
        <f t="shared" si="4"/>
        <v>（５３）</v>
      </c>
      <c r="D95" s="179">
        <f t="shared" si="5"/>
        <v>79</v>
      </c>
      <c r="E95" s="189" t="s">
        <v>1528</v>
      </c>
      <c r="F95" s="193" t="s">
        <v>1731</v>
      </c>
      <c r="G95" s="194" t="s">
        <v>1720</v>
      </c>
      <c r="H95" s="194" t="s">
        <v>1721</v>
      </c>
      <c r="I95" s="194" t="s">
        <v>1716</v>
      </c>
      <c r="J95" s="194" t="s">
        <v>1717</v>
      </c>
      <c r="K95" s="194" t="s">
        <v>1601</v>
      </c>
      <c r="L95" s="194" t="s">
        <v>1596</v>
      </c>
      <c r="M95" s="191"/>
      <c r="N95" s="191"/>
    </row>
    <row r="96" spans="1:15" ht="45" customHeight="1">
      <c r="A96" s="179">
        <v>80</v>
      </c>
      <c r="B96" s="179" t="str">
        <f t="shared" si="3"/>
        <v/>
      </c>
      <c r="C96" s="179" t="str">
        <f t="shared" si="4"/>
        <v>（５４）</v>
      </c>
      <c r="D96" s="179">
        <f t="shared" si="5"/>
        <v>80</v>
      </c>
      <c r="E96" s="189" t="s">
        <v>1531</v>
      </c>
      <c r="F96" s="193" t="s">
        <v>1732</v>
      </c>
      <c r="G96" s="194" t="s">
        <v>1629</v>
      </c>
      <c r="H96" s="194" t="s">
        <v>1630</v>
      </c>
      <c r="I96" s="191"/>
      <c r="J96" s="191"/>
      <c r="K96" s="191"/>
      <c r="L96" s="191"/>
      <c r="M96" s="191"/>
      <c r="N96" s="191"/>
    </row>
    <row r="97" spans="1:14" ht="43.5" customHeight="1">
      <c r="A97" s="179">
        <v>81</v>
      </c>
      <c r="B97" s="179" t="str">
        <f t="shared" si="3"/>
        <v/>
      </c>
      <c r="C97" s="179" t="str">
        <f t="shared" si="4"/>
        <v>（５５）</v>
      </c>
      <c r="D97" s="179">
        <f t="shared" si="5"/>
        <v>81</v>
      </c>
      <c r="E97" s="189" t="s">
        <v>1538</v>
      </c>
      <c r="F97" s="193" t="s">
        <v>1734</v>
      </c>
      <c r="G97" s="194" t="s">
        <v>1720</v>
      </c>
      <c r="H97" s="194" t="s">
        <v>1721</v>
      </c>
      <c r="I97" s="194" t="s">
        <v>1716</v>
      </c>
      <c r="J97" s="194" t="s">
        <v>1717</v>
      </c>
      <c r="K97" s="194" t="s">
        <v>1718</v>
      </c>
      <c r="L97" s="194" t="s">
        <v>1595</v>
      </c>
      <c r="M97" s="194" t="s">
        <v>1735</v>
      </c>
      <c r="N97" s="191"/>
    </row>
    <row r="98" spans="1:14" ht="42" customHeight="1">
      <c r="A98" s="179">
        <v>82</v>
      </c>
      <c r="B98" s="179" t="str">
        <f t="shared" si="3"/>
        <v/>
      </c>
      <c r="C98" s="179" t="str">
        <f t="shared" si="4"/>
        <v>（５６）</v>
      </c>
      <c r="D98" s="179">
        <f t="shared" si="5"/>
        <v>82</v>
      </c>
      <c r="E98" s="189" t="s">
        <v>1544</v>
      </c>
      <c r="F98" s="193" t="s">
        <v>1736</v>
      </c>
      <c r="G98" s="194" t="s">
        <v>1629</v>
      </c>
      <c r="H98" s="194" t="s">
        <v>1630</v>
      </c>
      <c r="I98" s="191"/>
      <c r="J98" s="191"/>
      <c r="K98" s="191"/>
      <c r="L98" s="191"/>
      <c r="M98" s="191"/>
      <c r="N98" s="191"/>
    </row>
    <row r="99" spans="1:14" ht="34.5" customHeight="1">
      <c r="A99" s="179">
        <v>83</v>
      </c>
      <c r="B99" s="179" t="str">
        <f t="shared" si="3"/>
        <v/>
      </c>
      <c r="C99" s="179" t="str">
        <f t="shared" si="4"/>
        <v>（５７）</v>
      </c>
      <c r="D99" s="179">
        <f t="shared" si="5"/>
        <v>83</v>
      </c>
      <c r="E99" s="189" t="s">
        <v>1546</v>
      </c>
      <c r="F99" s="193" t="s">
        <v>1737</v>
      </c>
      <c r="G99" s="194" t="s">
        <v>1638</v>
      </c>
      <c r="H99" s="194" t="s">
        <v>1639</v>
      </c>
      <c r="I99" s="194" t="s">
        <v>1640</v>
      </c>
      <c r="J99" s="194" t="s">
        <v>1641</v>
      </c>
      <c r="K99" s="191"/>
      <c r="L99" s="191"/>
      <c r="M99" s="191"/>
      <c r="N99" s="191"/>
    </row>
    <row r="100" spans="1:14" ht="46.5" customHeight="1">
      <c r="A100" s="179">
        <v>84</v>
      </c>
      <c r="B100" s="179" t="str">
        <f t="shared" si="3"/>
        <v/>
      </c>
      <c r="C100" s="179" t="str">
        <f t="shared" si="4"/>
        <v>（５８）</v>
      </c>
      <c r="D100" s="179">
        <f t="shared" si="5"/>
        <v>84</v>
      </c>
      <c r="E100" s="189" t="s">
        <v>1548</v>
      </c>
      <c r="F100" s="193" t="s">
        <v>1776</v>
      </c>
      <c r="G100" s="194" t="s">
        <v>1344</v>
      </c>
      <c r="H100" s="194" t="s">
        <v>1644</v>
      </c>
      <c r="I100" s="194" t="s">
        <v>1645</v>
      </c>
      <c r="J100" s="194" t="s">
        <v>1646</v>
      </c>
      <c r="K100" s="191"/>
      <c r="L100" s="191"/>
      <c r="M100" s="191"/>
      <c r="N100" s="191"/>
    </row>
    <row r="101" spans="1:14" ht="30" customHeight="1">
      <c r="B101" s="179" t="str">
        <f t="shared" si="3"/>
        <v/>
      </c>
      <c r="C101" s="179" t="str">
        <f t="shared" si="4"/>
        <v/>
      </c>
      <c r="D101" s="179" t="str">
        <f t="shared" si="5"/>
        <v/>
      </c>
      <c r="E101" s="234" t="s">
        <v>1777</v>
      </c>
      <c r="F101" s="235"/>
      <c r="G101" s="235"/>
      <c r="H101" s="235"/>
      <c r="I101" s="235"/>
      <c r="J101" s="235"/>
      <c r="K101" s="235"/>
      <c r="L101" s="235"/>
      <c r="M101" s="235"/>
      <c r="N101" s="236"/>
    </row>
    <row r="102" spans="1:14" ht="30" customHeight="1">
      <c r="A102" s="179">
        <v>85</v>
      </c>
      <c r="B102" s="179" t="str">
        <f t="shared" si="3"/>
        <v/>
      </c>
      <c r="C102" s="179" t="str">
        <f t="shared" si="4"/>
        <v>（５９）</v>
      </c>
      <c r="D102" s="179">
        <f t="shared" si="5"/>
        <v>85</v>
      </c>
      <c r="E102" s="189" t="s">
        <v>1778</v>
      </c>
      <c r="F102" s="193" t="s">
        <v>1252</v>
      </c>
      <c r="G102" s="202" t="s">
        <v>1649</v>
      </c>
      <c r="H102" s="191"/>
      <c r="I102" s="191"/>
      <c r="J102" s="191"/>
      <c r="K102" s="191"/>
      <c r="L102" s="191"/>
      <c r="M102" s="191"/>
      <c r="N102" s="191"/>
    </row>
    <row r="103" spans="1:14" ht="30" customHeight="1">
      <c r="A103" s="179">
        <v>86</v>
      </c>
      <c r="B103" s="179" t="str">
        <f t="shared" si="3"/>
        <v/>
      </c>
      <c r="C103" s="179" t="str">
        <f t="shared" si="4"/>
        <v>（６０）</v>
      </c>
      <c r="D103" s="179">
        <f t="shared" si="5"/>
        <v>86</v>
      </c>
      <c r="E103" s="189" t="s">
        <v>1552</v>
      </c>
      <c r="F103" s="193" t="s">
        <v>1779</v>
      </c>
      <c r="G103" s="202" t="s">
        <v>1652</v>
      </c>
      <c r="H103" s="202" t="s">
        <v>1653</v>
      </c>
      <c r="I103" s="191"/>
      <c r="J103" s="191"/>
      <c r="K103" s="191"/>
      <c r="L103" s="191"/>
      <c r="M103" s="191"/>
      <c r="N103" s="191"/>
    </row>
  </sheetData>
  <mergeCells count="10">
    <mergeCell ref="E70:N70"/>
    <mergeCell ref="E78:N78"/>
    <mergeCell ref="E87:N87"/>
    <mergeCell ref="E101:N101"/>
    <mergeCell ref="E5:E6"/>
    <mergeCell ref="F5:F6"/>
    <mergeCell ref="G5:N5"/>
    <mergeCell ref="E39:N39"/>
    <mergeCell ref="E48:N48"/>
    <mergeCell ref="E57:N57"/>
  </mergeCells>
  <phoneticPr fontId="2"/>
  <pageMargins left="0.70866141732283472" right="0.70866141732283472" top="0.74803149606299213" bottom="0.74803149606299213" header="0.31496062992125984" footer="0.31496062992125984"/>
  <pageSetup paperSize="8" scale="95"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13</vt:i4>
      </vt:variant>
      <vt:variant>
        <vt:lpstr>名前付き一覧</vt:lpstr>
      </vt:variant>
      <vt:variant>
        <vt:i4>5</vt:i4>
      </vt:variant>
    </vt:vector>
  </HeadingPairs>
  <TitlesOfParts>
    <vt:vector size="18" baseType="lpstr">
      <vt:lpstr>H30質問表</vt:lpstr>
      <vt:lpstr>qidlist</vt:lpstr>
      <vt:lpstr>qestionlist</vt:lpstr>
      <vt:lpstr>qes_num_corr</vt:lpstr>
      <vt:lpstr>original</vt:lpstr>
      <vt:lpstr>num_qid</vt:lpstr>
      <vt:lpstr>H30_小4</vt:lpstr>
      <vt:lpstr>H30_小５</vt:lpstr>
      <vt:lpstr>H30_小６</vt:lpstr>
      <vt:lpstr>H30_中１</vt:lpstr>
      <vt:lpstr>H30_中2</vt:lpstr>
      <vt:lpstr>H30_中3</vt:lpstr>
      <vt:lpstr>H28H29質問内容一覧 (2)</vt:lpstr>
      <vt:lpstr>H30_小５!Print_Titles</vt:lpstr>
      <vt:lpstr>H30_小６!Print_Titles</vt:lpstr>
      <vt:lpstr>H30_中１!Print_Titles</vt:lpstr>
      <vt:lpstr>H30_中2!Print_Titles</vt:lpstr>
      <vt:lpstr>H30_中3!Print_Titles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hirotake ito</dc:creator>
  <cp:lastModifiedBy>hirotake ito</cp:lastModifiedBy>
  <dcterms:created xsi:type="dcterms:W3CDTF">2018-08-13T22:49:50Z</dcterms:created>
  <dcterms:modified xsi:type="dcterms:W3CDTF">2018-12-21T08:24:45Z</dcterms:modified>
</cp:coreProperties>
</file>